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<sst xmlns="http://schemas.openxmlformats.org/spreadsheetml/2006/main" count="166" uniqueCount="158">
  <si>
    <t>ROMÂNIA</t>
  </si>
  <si>
    <t>JUDEŢUL HUNEDOARA</t>
  </si>
  <si>
    <t>MUNICIPIUL HUNEDOARA</t>
  </si>
  <si>
    <t>CONSILIUL LOCAL</t>
  </si>
  <si>
    <t>ORGANIGRAMA</t>
  </si>
  <si>
    <t>aparatului  de specialitate al Primarului municipiul Hunedoara, si a Serviciilor Publice subordonate Consiliului Local al municipiului Hunedoara</t>
  </si>
  <si>
    <t>PRIMAR</t>
  </si>
  <si>
    <t>VICEPRIMAR</t>
  </si>
  <si>
    <t>BOBOUTANU DAN</t>
  </si>
  <si>
    <t xml:space="preserve">CABINET AL PRIMARULUI </t>
  </si>
  <si>
    <t>ADMINISTRATOR PUBLIC</t>
  </si>
  <si>
    <t>SERVICIUL VOLUNTAR PENTRU SITUATII DE URGENTA</t>
  </si>
  <si>
    <t>TODOR RAMONA ELENA</t>
  </si>
  <si>
    <t>PONTA CRISTINA</t>
  </si>
  <si>
    <t>GHERGHINA HORIA TRAIAN BARGAU DENISA</t>
  </si>
  <si>
    <t>PERTA EMIL CRISTIAN</t>
  </si>
  <si>
    <t xml:space="preserve">SERV. PUBLIC COMUNITAR </t>
  </si>
  <si>
    <t>COMPARTIMENTUL  AUDIT INTERN</t>
  </si>
  <si>
    <t>SECRETAR GENERAL AL MUNICIPIULUI HUNEDOARA</t>
  </si>
  <si>
    <t xml:space="preserve">    LOCAL DE EVIDENTA</t>
  </si>
  <si>
    <t xml:space="preserve">      A PERSOANELOR</t>
  </si>
  <si>
    <t>SEF SERVICIU-VACANT</t>
  </si>
  <si>
    <t>LASLAU MILITON DANUT</t>
  </si>
  <si>
    <t xml:space="preserve">SERVICIU  ACHIZITII PUBLICE </t>
  </si>
  <si>
    <t xml:space="preserve">DIRECŢIA ECONOMICĂ </t>
  </si>
  <si>
    <t xml:space="preserve">DIRECŢIA TEHNICĂ </t>
  </si>
  <si>
    <t>DIRECTIA AMENAJARE TERITORIU,PATRIMONIU SI URBANISM – ARHITECT SEF</t>
  </si>
  <si>
    <t>BIROU</t>
  </si>
  <si>
    <t>SERV. RESURSE</t>
  </si>
  <si>
    <t>DIRECTIA</t>
  </si>
  <si>
    <t xml:space="preserve">SERV. ADMINISTRATIE </t>
  </si>
  <si>
    <t>SERVICIUL PUBLIC GRADINA ZOOLOGICA</t>
  </si>
  <si>
    <t xml:space="preserve">INFORMATICĂ </t>
  </si>
  <si>
    <t>UMANE, SALARIZARE</t>
  </si>
  <si>
    <t>POLITIE</t>
  </si>
  <si>
    <t>PUBLICA LOCALA SI</t>
  </si>
  <si>
    <t xml:space="preserve">  ŞI TEHNICA DE CALCUL</t>
  </si>
  <si>
    <t>SECRETARIAT</t>
  </si>
  <si>
    <t>LOCALA</t>
  </si>
  <si>
    <t>AUTORITATE TUTELARA</t>
  </si>
  <si>
    <t>OLTEAN FLORIN</t>
  </si>
  <si>
    <t xml:space="preserve">POPA AURELIA ANISOARA </t>
  </si>
  <si>
    <t>DIRECTOR EXECUTIV  - VACANT</t>
  </si>
  <si>
    <t>ARHITECT SEF - VACANT</t>
  </si>
  <si>
    <t>UDREA MONICA</t>
  </si>
  <si>
    <t>KISS MONALISA LAVINIA</t>
  </si>
  <si>
    <t>PASC RADUCU MARIUS</t>
  </si>
  <si>
    <t>PODEA GABRIELA LILIANA</t>
  </si>
  <si>
    <t>LOVASZ BIANCA VALENTINA</t>
  </si>
  <si>
    <t>SERVICIU  PROIECTE CU FINANTARE EUROPEANA</t>
  </si>
  <si>
    <t>SERVICIUL BUGET FINANTE CONTABILITATE</t>
  </si>
  <si>
    <t>SERVICIUL ADMINISTRAREA DOMENIULUI PUBLIC SI PRIVAT</t>
  </si>
  <si>
    <t>BIROUL  URBANISM</t>
  </si>
  <si>
    <t>SERV.  INFORMAŢII PENTRU CETĂŢENI ŞI RELAŢII PUBLICE, MONITORUL OFICIAL LOCAL</t>
  </si>
  <si>
    <t>COMPARTIMENT</t>
  </si>
  <si>
    <t xml:space="preserve">BIROU CIRCULATIE  </t>
  </si>
  <si>
    <t>Comp. Relatii si Secretariat Consiliul Local</t>
  </si>
  <si>
    <t>COMPLEX SPORTIV "MICHAEL KLEIN"HD SI STRANDUL MUNICIPAL</t>
  </si>
  <si>
    <t xml:space="preserve">       PROTECTIE CIVILA</t>
  </si>
  <si>
    <t xml:space="preserve">     SI PSI</t>
  </si>
  <si>
    <t>TICULA VIOREL</t>
  </si>
  <si>
    <t>BISTRIAN ADRIANA CARLA ITA</t>
  </si>
  <si>
    <t>SEF SERVICIU - VACANT</t>
  </si>
  <si>
    <t>MOISE IULICA DORINA</t>
  </si>
  <si>
    <t>TOMA VALERICA</t>
  </si>
  <si>
    <t>SEF BIROU-VACANT</t>
  </si>
  <si>
    <t>COLESNIUC DANUT</t>
  </si>
  <si>
    <t xml:space="preserve">COMPARTIMENT </t>
  </si>
  <si>
    <t>COMPARTIMENT CONTROL COMERCIAL, DISCIPLINA IN CONSTRUCTII SI MEDIU</t>
  </si>
  <si>
    <t>COMP. ADMINISTRATIE</t>
  </si>
  <si>
    <t>BIBLIOTECA MUNICIPALĂ</t>
  </si>
  <si>
    <t xml:space="preserve">IMPLEMENTARE </t>
  </si>
  <si>
    <t>COMPARTIMENT JURIDIC, INSOLVENTA</t>
  </si>
  <si>
    <t>COMPARTIMENT PARCARI DE RESEDINTA, BILETE TRANSPORT LOCAL</t>
  </si>
  <si>
    <t>COMPARTIMENT DEZVOLTARE DURABILA</t>
  </si>
  <si>
    <t xml:space="preserve">GUVERNANTA </t>
  </si>
  <si>
    <t xml:space="preserve"> PUBLICA SI</t>
  </si>
  <si>
    <t>PROIECTE</t>
  </si>
  <si>
    <t>COMPARTIMENT DE INFORMARE PUBLICA</t>
  </si>
  <si>
    <t>CORPORATIVA</t>
  </si>
  <si>
    <t xml:space="preserve"> SECRETARIAT</t>
  </si>
  <si>
    <t xml:space="preserve"> </t>
  </si>
  <si>
    <t>TANASE LUCIA</t>
  </si>
  <si>
    <t>COMPARTIMENT CONTROL INTERN ŞI SISTEME MANAGEMENT</t>
  </si>
  <si>
    <t>COMPARTIMENT DE RELATII CU INVESTITORII</t>
  </si>
  <si>
    <t>COMPARTIMENT AUTORITATE TUTELARA</t>
  </si>
  <si>
    <t>SERVICIU COLECTARE CREANTE, EXECUTARI SILITE</t>
  </si>
  <si>
    <t>COMP.  PT. MONITORIZAREA  SERVICIILOR COMUNITARE
 DE UTILITĂŢI PUBLICE</t>
  </si>
  <si>
    <t>SERVICIUL FOND LOCATIV SI RELATIA CU ASOCIATIILE DE PROPRIETARI, LEGALITATE SI ACTIUNI IN INSTANTA</t>
  </si>
  <si>
    <t>MUZEUL CASTELUL CORVINILOR</t>
  </si>
  <si>
    <t xml:space="preserve"> SERV.ORDINE PUBLICA EVIDEN- TA PERSOANELOR,  DISPECERAT BAZE DE DATE SI MONITORIZARE</t>
  </si>
  <si>
    <t>MARINCESCU ADINA</t>
  </si>
  <si>
    <t>CIOCARLIE ODETA VIVIANA</t>
  </si>
  <si>
    <t>TINCU SORIN</t>
  </si>
  <si>
    <t>COMPARTIMENT CORP CONTROL AL PRIMARULUI</t>
  </si>
  <si>
    <t xml:space="preserve">  BIROU COMUNICARE</t>
  </si>
  <si>
    <t>SERVICIUL ADMINISTRATIV</t>
  </si>
  <si>
    <t>GUTU CORNEL FLORIN</t>
  </si>
  <si>
    <t>COMPARTIMENT ARHIVA</t>
  </si>
  <si>
    <t>SERV. IMPOZITE SI TAXE LOCALE, IMPUNERE, CONSTATARE, CONTROL</t>
  </si>
  <si>
    <t>BIROUL INVESTITII</t>
  </si>
  <si>
    <t>BIROU CONCESIUNI, INCHIRIERI, ADMINISTRAREA PATRIMONIULUI, PRIVATIZARE</t>
  </si>
  <si>
    <t xml:space="preserve">    PROMOVARE</t>
  </si>
  <si>
    <t>SERVICIUL PUBLIC 
SALVAMONT</t>
  </si>
  <si>
    <t xml:space="preserve">   IMAGINE</t>
  </si>
  <si>
    <t xml:space="preserve">BIROU ORDINE PUBLICA </t>
  </si>
  <si>
    <t>OPREAN SILKE</t>
  </si>
  <si>
    <t>STOENESCU VALENTIN ADRIAN</t>
  </si>
  <si>
    <t>SI</t>
  </si>
  <si>
    <t>POPA DANIELA CARMEN</t>
  </si>
  <si>
    <t>NIMU IOAN</t>
  </si>
  <si>
    <t>PAHONTU CRISTINA MARCELA</t>
  </si>
  <si>
    <t>EVIDENTA PERSOANELOR</t>
  </si>
  <si>
    <t>COMPARTIMENT JURIDIC</t>
  </si>
  <si>
    <t>VAIDOS IOAN FLORIN</t>
  </si>
  <si>
    <t>BIROUL INCASARI SI INVENTAR</t>
  </si>
  <si>
    <t>CENTRUL DE</t>
  </si>
  <si>
    <t>COMPARTIMENT PRIVATIZARE</t>
  </si>
  <si>
    <t xml:space="preserve">INFORMARE </t>
  </si>
  <si>
    <t>BIROU DISPECERAT</t>
  </si>
  <si>
    <t>CASA DE CULTURA</t>
  </si>
  <si>
    <t>TURISTICA</t>
  </si>
  <si>
    <t>BAZE DE DATE SI</t>
  </si>
  <si>
    <t>RUSU VIOLETA</t>
  </si>
  <si>
    <t>MONITORIZARE</t>
  </si>
  <si>
    <t>FRUNZA FLORIN</t>
  </si>
  <si>
    <t>COMPARTIMENT INCASARI</t>
  </si>
  <si>
    <t>BIROU REGISTRUL AGRICOL,  CADASTRU, APLICAREA LEGILOR FONDULUI FUNCIAR</t>
  </si>
  <si>
    <t>GALERIILE DE ARTA</t>
  </si>
  <si>
    <t>COMPARTIMENT DE MONITORIZARE A PATRIMONIULUI</t>
  </si>
  <si>
    <t>BIROU CONTENCIOS, LOGISTIC SI REGISTRATURA</t>
  </si>
  <si>
    <t xml:space="preserve">SUCIU MARIANA </t>
  </si>
  <si>
    <t>SERVICIUL PUBLIC</t>
  </si>
  <si>
    <t>NR. TOTAL FUNCTII PUBLICE</t>
  </si>
  <si>
    <t>ADMINISTRARE CIMITIRE</t>
  </si>
  <si>
    <t>SI POMPE FUNEBRE</t>
  </si>
  <si>
    <t>NR. TOTAL FUNCTII PUBLICE DE CONDUCERE</t>
  </si>
  <si>
    <t>BIROU EVIDENTA</t>
  </si>
  <si>
    <t>SERV. PUBLIC ADMINIS-  
TRAŢIA PIEŢELOR TARGU-RILOR  ŞI OBOARELOR</t>
  </si>
  <si>
    <t>NR. TOTAL FUNCTII PUBLICE DE EXECUTIE</t>
  </si>
  <si>
    <t>PERSOANELOR SI</t>
  </si>
  <si>
    <t>INFORMATICA</t>
  </si>
  <si>
    <t>SECRETAR GENERAL</t>
  </si>
  <si>
    <t>RONCEA ION VASILE</t>
  </si>
  <si>
    <t>CREŞA - CĂSUŢA CU PITICI</t>
  </si>
  <si>
    <t>NR TOTAL FUNCTII CONTRACTUALE DE CONDUCERE</t>
  </si>
  <si>
    <t>STARE</t>
  </si>
  <si>
    <t>CIVILA</t>
  </si>
  <si>
    <t>NR. TOTAL FUNCTII 
CONTRACTUALE DE EXECUŢIE</t>
  </si>
  <si>
    <t>GRUNITAN ADRIANA</t>
  </si>
  <si>
    <t>COMP. GHISEU</t>
  </si>
  <si>
    <t>NR. TOTAL FUNCTII CONTRACTUALE</t>
  </si>
  <si>
    <t>UNIC, SECRETARIAT</t>
  </si>
  <si>
    <t>SI ARHIVA</t>
  </si>
  <si>
    <t>DEMNITARI</t>
  </si>
  <si>
    <t xml:space="preserve">NR. TOTAL FUNCTII IN INSTITUTIE </t>
  </si>
  <si>
    <t>HUNEDOARA , LA_____________2019</t>
  </si>
  <si>
    <t>* Nota: Din totalul de 461 de posturi prevazute in statul de functii, un numar de 23 sunt salarizate din cap. bugetar  "Asistenta Sociala"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</si>
</sst>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2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76200</xdr:rowOff>
    </xdr:from>
    <xdr:to>
      <xdr:col>2</xdr:col>
      <xdr:colOff>9525</xdr:colOff>
      <xdr:row>23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04775" y="4486275"/>
          <a:ext cx="1714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161925</xdr:rowOff>
    </xdr:from>
    <xdr:to>
      <xdr:col>30</xdr:col>
      <xdr:colOff>695325</xdr:colOff>
      <xdr:row>15</xdr:row>
      <xdr:rowOff>161925</xdr:rowOff>
    </xdr:to>
    <xdr:sp>
      <xdr:nvSpPr>
        <xdr:cNvPr id="2" name="Line 21"/>
        <xdr:cNvSpPr>
          <a:spLocks/>
        </xdr:cNvSpPr>
      </xdr:nvSpPr>
      <xdr:spPr>
        <a:xfrm>
          <a:off x="114300" y="3152775"/>
          <a:ext cx="155733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714375</xdr:colOff>
      <xdr:row>16</xdr:row>
      <xdr:rowOff>9525</xdr:rowOff>
    </xdr:from>
    <xdr:to>
      <xdr:col>30</xdr:col>
      <xdr:colOff>714375</xdr:colOff>
      <xdr:row>17</xdr:row>
      <xdr:rowOff>28575</xdr:rowOff>
    </xdr:to>
    <xdr:sp>
      <xdr:nvSpPr>
        <xdr:cNvPr id="3" name="Line 22"/>
        <xdr:cNvSpPr>
          <a:spLocks/>
        </xdr:cNvSpPr>
      </xdr:nvSpPr>
      <xdr:spPr>
        <a:xfrm flipH="1">
          <a:off x="15706725" y="3162300"/>
          <a:ext cx="0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923925</xdr:colOff>
      <xdr:row>11</xdr:row>
      <xdr:rowOff>0</xdr:rowOff>
    </xdr:from>
    <xdr:to>
      <xdr:col>7</xdr:col>
      <xdr:colOff>933450</xdr:colOff>
      <xdr:row>15</xdr:row>
      <xdr:rowOff>85725</xdr:rowOff>
    </xdr:to>
    <xdr:sp>
      <xdr:nvSpPr>
        <xdr:cNvPr id="4" name="Line 23"/>
        <xdr:cNvSpPr>
          <a:spLocks/>
        </xdr:cNvSpPr>
      </xdr:nvSpPr>
      <xdr:spPr>
        <a:xfrm>
          <a:off x="3314700" y="2019300"/>
          <a:ext cx="9525" cy="10572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85725</xdr:rowOff>
    </xdr:from>
    <xdr:to>
      <xdr:col>11</xdr:col>
      <xdr:colOff>19050</xdr:colOff>
      <xdr:row>23</xdr:row>
      <xdr:rowOff>85725</xdr:rowOff>
    </xdr:to>
    <xdr:sp>
      <xdr:nvSpPr>
        <xdr:cNvPr id="5" name="Line 24"/>
        <xdr:cNvSpPr>
          <a:spLocks/>
        </xdr:cNvSpPr>
      </xdr:nvSpPr>
      <xdr:spPr>
        <a:xfrm>
          <a:off x="4133850" y="4495800"/>
          <a:ext cx="1809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9</xdr:row>
      <xdr:rowOff>161925</xdr:rowOff>
    </xdr:from>
    <xdr:to>
      <xdr:col>5</xdr:col>
      <xdr:colOff>190500</xdr:colOff>
      <xdr:row>9</xdr:row>
      <xdr:rowOff>161925</xdr:rowOff>
    </xdr:to>
    <xdr:sp>
      <xdr:nvSpPr>
        <xdr:cNvPr id="6" name="Line 30"/>
        <xdr:cNvSpPr>
          <a:spLocks/>
        </xdr:cNvSpPr>
      </xdr:nvSpPr>
      <xdr:spPr>
        <a:xfrm>
          <a:off x="1095375" y="1771650"/>
          <a:ext cx="12858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942975</xdr:colOff>
      <xdr:row>7</xdr:row>
      <xdr:rowOff>104775</xdr:rowOff>
    </xdr:from>
    <xdr:to>
      <xdr:col>7</xdr:col>
      <xdr:colOff>952500</xdr:colOff>
      <xdr:row>8</xdr:row>
      <xdr:rowOff>104775</xdr:rowOff>
    </xdr:to>
    <xdr:sp>
      <xdr:nvSpPr>
        <xdr:cNvPr id="7" name="Line 32"/>
        <xdr:cNvSpPr>
          <a:spLocks/>
        </xdr:cNvSpPr>
      </xdr:nvSpPr>
      <xdr:spPr>
        <a:xfrm>
          <a:off x="3333750" y="1409700"/>
          <a:ext cx="9525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904875</xdr:colOff>
      <xdr:row>25</xdr:row>
      <xdr:rowOff>0</xdr:rowOff>
    </xdr:from>
    <xdr:to>
      <xdr:col>14</xdr:col>
      <xdr:colOff>914400</xdr:colOff>
      <xdr:row>26</xdr:row>
      <xdr:rowOff>95250</xdr:rowOff>
    </xdr:to>
    <xdr:sp>
      <xdr:nvSpPr>
        <xdr:cNvPr id="8" name="Line 37"/>
        <xdr:cNvSpPr>
          <a:spLocks/>
        </xdr:cNvSpPr>
      </xdr:nvSpPr>
      <xdr:spPr>
        <a:xfrm>
          <a:off x="7296150" y="4981575"/>
          <a:ext cx="9525" cy="409575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43</xdr:row>
      <xdr:rowOff>133350</xdr:rowOff>
    </xdr:from>
    <xdr:to>
      <xdr:col>10</xdr:col>
      <xdr:colOff>142875</xdr:colOff>
      <xdr:row>43</xdr:row>
      <xdr:rowOff>133350</xdr:rowOff>
    </xdr:to>
    <xdr:sp>
      <xdr:nvSpPr>
        <xdr:cNvPr id="9" name="Line 40"/>
        <xdr:cNvSpPr>
          <a:spLocks/>
        </xdr:cNvSpPr>
      </xdr:nvSpPr>
      <xdr:spPr>
        <a:xfrm>
          <a:off x="4114800" y="9048750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962025</xdr:colOff>
      <xdr:row>25</xdr:row>
      <xdr:rowOff>0</xdr:rowOff>
    </xdr:from>
    <xdr:to>
      <xdr:col>7</xdr:col>
      <xdr:colOff>962025</xdr:colOff>
      <xdr:row>26</xdr:row>
      <xdr:rowOff>38100</xdr:rowOff>
    </xdr:to>
    <xdr:sp>
      <xdr:nvSpPr>
        <xdr:cNvPr id="10" name="Line 36"/>
        <xdr:cNvSpPr>
          <a:spLocks/>
        </xdr:cNvSpPr>
      </xdr:nvSpPr>
      <xdr:spPr>
        <a:xfrm flipH="1">
          <a:off x="3352800" y="4981575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190500</xdr:rowOff>
    </xdr:from>
    <xdr:to>
      <xdr:col>24</xdr:col>
      <xdr:colOff>19050</xdr:colOff>
      <xdr:row>39</xdr:row>
      <xdr:rowOff>19050</xdr:rowOff>
    </xdr:to>
    <xdr:sp>
      <xdr:nvSpPr>
        <xdr:cNvPr id="11" name="Line 271"/>
        <xdr:cNvSpPr>
          <a:spLocks/>
        </xdr:cNvSpPr>
      </xdr:nvSpPr>
      <xdr:spPr>
        <a:xfrm flipH="1">
          <a:off x="12439650" y="4343400"/>
          <a:ext cx="9525" cy="3667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26</xdr:col>
      <xdr:colOff>57150</xdr:colOff>
      <xdr:row>39</xdr:row>
      <xdr:rowOff>9525</xdr:rowOff>
    </xdr:to>
    <xdr:sp>
      <xdr:nvSpPr>
        <xdr:cNvPr id="12" name="Line 274"/>
        <xdr:cNvSpPr>
          <a:spLocks/>
        </xdr:cNvSpPr>
      </xdr:nvSpPr>
      <xdr:spPr>
        <a:xfrm>
          <a:off x="12430125" y="7991475"/>
          <a:ext cx="3143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40</xdr:row>
      <xdr:rowOff>152400</xdr:rowOff>
    </xdr:from>
    <xdr:to>
      <xdr:col>24</xdr:col>
      <xdr:colOff>9525</xdr:colOff>
      <xdr:row>50</xdr:row>
      <xdr:rowOff>38100</xdr:rowOff>
    </xdr:to>
    <xdr:sp>
      <xdr:nvSpPr>
        <xdr:cNvPr id="13" name="Line 276"/>
        <xdr:cNvSpPr>
          <a:spLocks/>
        </xdr:cNvSpPr>
      </xdr:nvSpPr>
      <xdr:spPr>
        <a:xfrm>
          <a:off x="12439650" y="8391525"/>
          <a:ext cx="0" cy="1609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44</xdr:row>
      <xdr:rowOff>0</xdr:rowOff>
    </xdr:from>
    <xdr:to>
      <xdr:col>26</xdr:col>
      <xdr:colOff>47625</xdr:colOff>
      <xdr:row>44</xdr:row>
      <xdr:rowOff>0</xdr:rowOff>
    </xdr:to>
    <xdr:sp>
      <xdr:nvSpPr>
        <xdr:cNvPr id="14" name="Line 277"/>
        <xdr:cNvSpPr>
          <a:spLocks/>
        </xdr:cNvSpPr>
      </xdr:nvSpPr>
      <xdr:spPr>
        <a:xfrm>
          <a:off x="12439650" y="914400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50</xdr:row>
      <xdr:rowOff>19050</xdr:rowOff>
    </xdr:from>
    <xdr:to>
      <xdr:col>26</xdr:col>
      <xdr:colOff>19050</xdr:colOff>
      <xdr:row>50</xdr:row>
      <xdr:rowOff>19050</xdr:rowOff>
    </xdr:to>
    <xdr:sp>
      <xdr:nvSpPr>
        <xdr:cNvPr id="15" name="Line 278"/>
        <xdr:cNvSpPr>
          <a:spLocks/>
        </xdr:cNvSpPr>
      </xdr:nvSpPr>
      <xdr:spPr>
        <a:xfrm>
          <a:off x="12449175" y="9982200"/>
          <a:ext cx="2571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66675</xdr:rowOff>
    </xdr:from>
    <xdr:to>
      <xdr:col>2</xdr:col>
      <xdr:colOff>19050</xdr:colOff>
      <xdr:row>23</xdr:row>
      <xdr:rowOff>66675</xdr:rowOff>
    </xdr:to>
    <xdr:sp>
      <xdr:nvSpPr>
        <xdr:cNvPr id="16" name="Line 33"/>
        <xdr:cNvSpPr>
          <a:spLocks/>
        </xdr:cNvSpPr>
      </xdr:nvSpPr>
      <xdr:spPr>
        <a:xfrm>
          <a:off x="114300" y="447675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42</xdr:row>
      <xdr:rowOff>190500</xdr:rowOff>
    </xdr:from>
    <xdr:to>
      <xdr:col>1</xdr:col>
      <xdr:colOff>95250</xdr:colOff>
      <xdr:row>43</xdr:row>
      <xdr:rowOff>9525</xdr:rowOff>
    </xdr:to>
    <xdr:sp>
      <xdr:nvSpPr>
        <xdr:cNvPr id="17" name="Line 310"/>
        <xdr:cNvSpPr>
          <a:spLocks/>
        </xdr:cNvSpPr>
      </xdr:nvSpPr>
      <xdr:spPr>
        <a:xfrm flipV="1">
          <a:off x="200025" y="89154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14</xdr:col>
      <xdr:colOff>981075</xdr:colOff>
      <xdr:row>9</xdr:row>
      <xdr:rowOff>171450</xdr:rowOff>
    </xdr:to>
    <xdr:sp>
      <xdr:nvSpPr>
        <xdr:cNvPr id="18" name="Line 375"/>
        <xdr:cNvSpPr>
          <a:spLocks/>
        </xdr:cNvSpPr>
      </xdr:nvSpPr>
      <xdr:spPr>
        <a:xfrm>
          <a:off x="3638550" y="1771650"/>
          <a:ext cx="37338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828675</xdr:colOff>
      <xdr:row>9</xdr:row>
      <xdr:rowOff>152400</xdr:rowOff>
    </xdr:from>
    <xdr:to>
      <xdr:col>2</xdr:col>
      <xdr:colOff>828675</xdr:colOff>
      <xdr:row>10</xdr:row>
      <xdr:rowOff>238125</xdr:rowOff>
    </xdr:to>
    <xdr:sp>
      <xdr:nvSpPr>
        <xdr:cNvPr id="19" name="Line 376"/>
        <xdr:cNvSpPr>
          <a:spLocks/>
        </xdr:cNvSpPr>
      </xdr:nvSpPr>
      <xdr:spPr>
        <a:xfrm>
          <a:off x="1095375" y="1762125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990600</xdr:colOff>
      <xdr:row>10</xdr:row>
      <xdr:rowOff>0</xdr:rowOff>
    </xdr:from>
    <xdr:to>
      <xdr:col>11</xdr:col>
      <xdr:colOff>1009650</xdr:colOff>
      <xdr:row>10</xdr:row>
      <xdr:rowOff>228600</xdr:rowOff>
    </xdr:to>
    <xdr:sp>
      <xdr:nvSpPr>
        <xdr:cNvPr id="20" name="Line 377"/>
        <xdr:cNvSpPr>
          <a:spLocks/>
        </xdr:cNvSpPr>
      </xdr:nvSpPr>
      <xdr:spPr>
        <a:xfrm>
          <a:off x="5286375" y="1781175"/>
          <a:ext cx="1905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971550</xdr:colOff>
      <xdr:row>10</xdr:row>
      <xdr:rowOff>0</xdr:rowOff>
    </xdr:from>
    <xdr:to>
      <xdr:col>14</xdr:col>
      <xdr:colOff>971550</xdr:colOff>
      <xdr:row>10</xdr:row>
      <xdr:rowOff>228600</xdr:rowOff>
    </xdr:to>
    <xdr:sp>
      <xdr:nvSpPr>
        <xdr:cNvPr id="21" name="Line 379"/>
        <xdr:cNvSpPr>
          <a:spLocks/>
        </xdr:cNvSpPr>
      </xdr:nvSpPr>
      <xdr:spPr>
        <a:xfrm>
          <a:off x="7362825" y="1781175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933450</xdr:colOff>
      <xdr:row>16</xdr:row>
      <xdr:rowOff>9525</xdr:rowOff>
    </xdr:from>
    <xdr:to>
      <xdr:col>7</xdr:col>
      <xdr:colOff>933450</xdr:colOff>
      <xdr:row>21</xdr:row>
      <xdr:rowOff>171450</xdr:rowOff>
    </xdr:to>
    <xdr:sp>
      <xdr:nvSpPr>
        <xdr:cNvPr id="22" name="Line 382"/>
        <xdr:cNvSpPr>
          <a:spLocks/>
        </xdr:cNvSpPr>
      </xdr:nvSpPr>
      <xdr:spPr>
        <a:xfrm flipH="1">
          <a:off x="3324225" y="3162300"/>
          <a:ext cx="0" cy="962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923925</xdr:colOff>
      <xdr:row>16</xdr:row>
      <xdr:rowOff>19050</xdr:rowOff>
    </xdr:from>
    <xdr:to>
      <xdr:col>11</xdr:col>
      <xdr:colOff>923925</xdr:colOff>
      <xdr:row>21</xdr:row>
      <xdr:rowOff>190500</xdr:rowOff>
    </xdr:to>
    <xdr:sp>
      <xdr:nvSpPr>
        <xdr:cNvPr id="23" name="Line 383"/>
        <xdr:cNvSpPr>
          <a:spLocks/>
        </xdr:cNvSpPr>
      </xdr:nvSpPr>
      <xdr:spPr>
        <a:xfrm>
          <a:off x="5219700" y="3171825"/>
          <a:ext cx="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838200</xdr:colOff>
      <xdr:row>16</xdr:row>
      <xdr:rowOff>9525</xdr:rowOff>
    </xdr:from>
    <xdr:to>
      <xdr:col>14</xdr:col>
      <xdr:colOff>838200</xdr:colOff>
      <xdr:row>21</xdr:row>
      <xdr:rowOff>200025</xdr:rowOff>
    </xdr:to>
    <xdr:sp>
      <xdr:nvSpPr>
        <xdr:cNvPr id="24" name="Line 384"/>
        <xdr:cNvSpPr>
          <a:spLocks/>
        </xdr:cNvSpPr>
      </xdr:nvSpPr>
      <xdr:spPr>
        <a:xfrm>
          <a:off x="7229475" y="3162300"/>
          <a:ext cx="0" cy="990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771525</xdr:colOff>
      <xdr:row>16</xdr:row>
      <xdr:rowOff>28575</xdr:rowOff>
    </xdr:from>
    <xdr:to>
      <xdr:col>17</xdr:col>
      <xdr:colOff>771525</xdr:colOff>
      <xdr:row>22</xdr:row>
      <xdr:rowOff>9525</xdr:rowOff>
    </xdr:to>
    <xdr:sp>
      <xdr:nvSpPr>
        <xdr:cNvPr id="25" name="Line 385"/>
        <xdr:cNvSpPr>
          <a:spLocks/>
        </xdr:cNvSpPr>
      </xdr:nvSpPr>
      <xdr:spPr>
        <a:xfrm>
          <a:off x="9458325" y="3181350"/>
          <a:ext cx="0" cy="981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885825</xdr:colOff>
      <xdr:row>16</xdr:row>
      <xdr:rowOff>19050</xdr:rowOff>
    </xdr:from>
    <xdr:to>
      <xdr:col>20</xdr:col>
      <xdr:colOff>895350</xdr:colOff>
      <xdr:row>21</xdr:row>
      <xdr:rowOff>190500</xdr:rowOff>
    </xdr:to>
    <xdr:sp>
      <xdr:nvSpPr>
        <xdr:cNvPr id="26" name="Line 386"/>
        <xdr:cNvSpPr>
          <a:spLocks/>
        </xdr:cNvSpPr>
      </xdr:nvSpPr>
      <xdr:spPr>
        <a:xfrm>
          <a:off x="11458575" y="3171825"/>
          <a:ext cx="9525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1047750</xdr:colOff>
      <xdr:row>15</xdr:row>
      <xdr:rowOff>142875</xdr:rowOff>
    </xdr:from>
    <xdr:to>
      <xdr:col>26</xdr:col>
      <xdr:colOff>1047750</xdr:colOff>
      <xdr:row>21</xdr:row>
      <xdr:rowOff>200025</xdr:rowOff>
    </xdr:to>
    <xdr:sp>
      <xdr:nvSpPr>
        <xdr:cNvPr id="27" name="Line 387"/>
        <xdr:cNvSpPr>
          <a:spLocks/>
        </xdr:cNvSpPr>
      </xdr:nvSpPr>
      <xdr:spPr>
        <a:xfrm>
          <a:off x="13735050" y="3133725"/>
          <a:ext cx="0" cy="1019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66675</xdr:rowOff>
    </xdr:from>
    <xdr:to>
      <xdr:col>2</xdr:col>
      <xdr:colOff>19050</xdr:colOff>
      <xdr:row>18</xdr:row>
      <xdr:rowOff>66675</xdr:rowOff>
    </xdr:to>
    <xdr:sp>
      <xdr:nvSpPr>
        <xdr:cNvPr id="28" name="Line 33"/>
        <xdr:cNvSpPr>
          <a:spLocks/>
        </xdr:cNvSpPr>
      </xdr:nvSpPr>
      <xdr:spPr>
        <a:xfrm>
          <a:off x="114300" y="35433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114300</xdr:rowOff>
    </xdr:from>
    <xdr:to>
      <xdr:col>1</xdr:col>
      <xdr:colOff>9525</xdr:colOff>
      <xdr:row>42</xdr:row>
      <xdr:rowOff>171450</xdr:rowOff>
    </xdr:to>
    <xdr:sp>
      <xdr:nvSpPr>
        <xdr:cNvPr id="29" name="Line 399"/>
        <xdr:cNvSpPr>
          <a:spLocks/>
        </xdr:cNvSpPr>
      </xdr:nvSpPr>
      <xdr:spPr>
        <a:xfrm>
          <a:off x="104775" y="3105150"/>
          <a:ext cx="9525" cy="5791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152400</xdr:colOff>
      <xdr:row>43</xdr:row>
      <xdr:rowOff>0</xdr:rowOff>
    </xdr:to>
    <xdr:sp>
      <xdr:nvSpPr>
        <xdr:cNvPr id="30" name="Line 400"/>
        <xdr:cNvSpPr>
          <a:spLocks/>
        </xdr:cNvSpPr>
      </xdr:nvSpPr>
      <xdr:spPr>
        <a:xfrm>
          <a:off x="104775" y="8915400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29</xdr:row>
      <xdr:rowOff>180975</xdr:rowOff>
    </xdr:from>
    <xdr:to>
      <xdr:col>10</xdr:col>
      <xdr:colOff>161925</xdr:colOff>
      <xdr:row>29</xdr:row>
      <xdr:rowOff>180975</xdr:rowOff>
    </xdr:to>
    <xdr:sp>
      <xdr:nvSpPr>
        <xdr:cNvPr id="31" name="Line 405"/>
        <xdr:cNvSpPr>
          <a:spLocks/>
        </xdr:cNvSpPr>
      </xdr:nvSpPr>
      <xdr:spPr>
        <a:xfrm>
          <a:off x="4219575" y="6010275"/>
          <a:ext cx="66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209550</xdr:rowOff>
    </xdr:from>
    <xdr:to>
      <xdr:col>26</xdr:col>
      <xdr:colOff>38100</xdr:colOff>
      <xdr:row>22</xdr:row>
      <xdr:rowOff>209550</xdr:rowOff>
    </xdr:to>
    <xdr:sp>
      <xdr:nvSpPr>
        <xdr:cNvPr id="32" name="Line 411"/>
        <xdr:cNvSpPr>
          <a:spLocks/>
        </xdr:cNvSpPr>
      </xdr:nvSpPr>
      <xdr:spPr>
        <a:xfrm>
          <a:off x="12449175" y="4362450"/>
          <a:ext cx="2762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33</xdr:row>
      <xdr:rowOff>133350</xdr:rowOff>
    </xdr:from>
    <xdr:to>
      <xdr:col>24</xdr:col>
      <xdr:colOff>247650</xdr:colOff>
      <xdr:row>33</xdr:row>
      <xdr:rowOff>133350</xdr:rowOff>
    </xdr:to>
    <xdr:sp>
      <xdr:nvSpPr>
        <xdr:cNvPr id="33" name="Line 412"/>
        <xdr:cNvSpPr>
          <a:spLocks/>
        </xdr:cNvSpPr>
      </xdr:nvSpPr>
      <xdr:spPr>
        <a:xfrm>
          <a:off x="12439650" y="701040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18</xdr:row>
      <xdr:rowOff>85725</xdr:rowOff>
    </xdr:from>
    <xdr:to>
      <xdr:col>29</xdr:col>
      <xdr:colOff>85725</xdr:colOff>
      <xdr:row>55</xdr:row>
      <xdr:rowOff>9525</xdr:rowOff>
    </xdr:to>
    <xdr:sp>
      <xdr:nvSpPr>
        <xdr:cNvPr id="34" name="Line 447"/>
        <xdr:cNvSpPr>
          <a:spLocks/>
        </xdr:cNvSpPr>
      </xdr:nvSpPr>
      <xdr:spPr>
        <a:xfrm>
          <a:off x="14859000" y="3562350"/>
          <a:ext cx="28575" cy="7315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46</xdr:row>
      <xdr:rowOff>152400</xdr:rowOff>
    </xdr:from>
    <xdr:to>
      <xdr:col>29</xdr:col>
      <xdr:colOff>171450</xdr:colOff>
      <xdr:row>46</xdr:row>
      <xdr:rowOff>152400</xdr:rowOff>
    </xdr:to>
    <xdr:sp>
      <xdr:nvSpPr>
        <xdr:cNvPr id="35" name="Line 450"/>
        <xdr:cNvSpPr>
          <a:spLocks/>
        </xdr:cNvSpPr>
      </xdr:nvSpPr>
      <xdr:spPr>
        <a:xfrm>
          <a:off x="14897100" y="9467850"/>
          <a:ext cx="76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200025</xdr:colOff>
      <xdr:row>23</xdr:row>
      <xdr:rowOff>95250</xdr:rowOff>
    </xdr:from>
    <xdr:to>
      <xdr:col>32</xdr:col>
      <xdr:colOff>228600</xdr:colOff>
      <xdr:row>36</xdr:row>
      <xdr:rowOff>152400</xdr:rowOff>
    </xdr:to>
    <xdr:sp>
      <xdr:nvSpPr>
        <xdr:cNvPr id="36" name="Line 460"/>
        <xdr:cNvSpPr>
          <a:spLocks/>
        </xdr:cNvSpPr>
      </xdr:nvSpPr>
      <xdr:spPr>
        <a:xfrm>
          <a:off x="16716375" y="4505325"/>
          <a:ext cx="28575" cy="3124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152400</xdr:rowOff>
    </xdr:from>
    <xdr:to>
      <xdr:col>32</xdr:col>
      <xdr:colOff>238125</xdr:colOff>
      <xdr:row>33</xdr:row>
      <xdr:rowOff>152400</xdr:rowOff>
    </xdr:to>
    <xdr:sp>
      <xdr:nvSpPr>
        <xdr:cNvPr id="37" name="Line 461"/>
        <xdr:cNvSpPr>
          <a:spLocks/>
        </xdr:cNvSpPr>
      </xdr:nvSpPr>
      <xdr:spPr>
        <a:xfrm flipH="1">
          <a:off x="16516350" y="7029450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</xdr:colOff>
      <xdr:row>36</xdr:row>
      <xdr:rowOff>152400</xdr:rowOff>
    </xdr:from>
    <xdr:to>
      <xdr:col>32</xdr:col>
      <xdr:colOff>247650</xdr:colOff>
      <xdr:row>36</xdr:row>
      <xdr:rowOff>152400</xdr:rowOff>
    </xdr:to>
    <xdr:sp>
      <xdr:nvSpPr>
        <xdr:cNvPr id="38" name="Line 462"/>
        <xdr:cNvSpPr>
          <a:spLocks/>
        </xdr:cNvSpPr>
      </xdr:nvSpPr>
      <xdr:spPr>
        <a:xfrm flipH="1">
          <a:off x="16525875" y="7629525"/>
          <a:ext cx="2381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266700</xdr:colOff>
      <xdr:row>29</xdr:row>
      <xdr:rowOff>47625</xdr:rowOff>
    </xdr:from>
    <xdr:to>
      <xdr:col>17</xdr:col>
      <xdr:colOff>9525</xdr:colOff>
      <xdr:row>29</xdr:row>
      <xdr:rowOff>47625</xdr:rowOff>
    </xdr:to>
    <xdr:sp>
      <xdr:nvSpPr>
        <xdr:cNvPr id="39" name="Line 495"/>
        <xdr:cNvSpPr>
          <a:spLocks/>
        </xdr:cNvSpPr>
      </xdr:nvSpPr>
      <xdr:spPr>
        <a:xfrm>
          <a:off x="8505825" y="587692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42</xdr:row>
      <xdr:rowOff>180975</xdr:rowOff>
    </xdr:from>
    <xdr:to>
      <xdr:col>1</xdr:col>
      <xdr:colOff>152400</xdr:colOff>
      <xdr:row>42</xdr:row>
      <xdr:rowOff>180975</xdr:rowOff>
    </xdr:to>
    <xdr:sp>
      <xdr:nvSpPr>
        <xdr:cNvPr id="40" name="Line 516"/>
        <xdr:cNvSpPr>
          <a:spLocks/>
        </xdr:cNvSpPr>
      </xdr:nvSpPr>
      <xdr:spPr>
        <a:xfrm>
          <a:off x="180975" y="8905875"/>
          <a:ext cx="76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38100</xdr:rowOff>
    </xdr:from>
    <xdr:to>
      <xdr:col>7</xdr:col>
      <xdr:colOff>0</xdr:colOff>
      <xdr:row>23</xdr:row>
      <xdr:rowOff>38100</xdr:rowOff>
    </xdr:to>
    <xdr:sp>
      <xdr:nvSpPr>
        <xdr:cNvPr id="41" name="Straight Connector 81"/>
        <xdr:cNvSpPr>
          <a:spLocks/>
        </xdr:cNvSpPr>
      </xdr:nvSpPr>
      <xdr:spPr>
        <a:xfrm>
          <a:off x="2219325" y="4448175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19050</xdr:rowOff>
    </xdr:from>
    <xdr:to>
      <xdr:col>5</xdr:col>
      <xdr:colOff>28575</xdr:colOff>
      <xdr:row>48</xdr:row>
      <xdr:rowOff>133350</xdr:rowOff>
    </xdr:to>
    <xdr:sp>
      <xdr:nvSpPr>
        <xdr:cNvPr id="42" name="Straight Connector 86"/>
        <xdr:cNvSpPr>
          <a:spLocks/>
        </xdr:cNvSpPr>
      </xdr:nvSpPr>
      <xdr:spPr>
        <a:xfrm flipH="1">
          <a:off x="2219325" y="4429125"/>
          <a:ext cx="0" cy="536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29</xdr:row>
      <xdr:rowOff>171450</xdr:rowOff>
    </xdr:from>
    <xdr:to>
      <xdr:col>10</xdr:col>
      <xdr:colOff>66675</xdr:colOff>
      <xdr:row>38</xdr:row>
      <xdr:rowOff>76200</xdr:rowOff>
    </xdr:to>
    <xdr:sp>
      <xdr:nvSpPr>
        <xdr:cNvPr id="43" name="Straight Connector 87"/>
        <xdr:cNvSpPr>
          <a:spLocks/>
        </xdr:cNvSpPr>
      </xdr:nvSpPr>
      <xdr:spPr>
        <a:xfrm flipV="1">
          <a:off x="4191000" y="6000750"/>
          <a:ext cx="0" cy="1905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23</xdr:row>
      <xdr:rowOff>85725</xdr:rowOff>
    </xdr:from>
    <xdr:to>
      <xdr:col>10</xdr:col>
      <xdr:colOff>28575</xdr:colOff>
      <xdr:row>43</xdr:row>
      <xdr:rowOff>123825</xdr:rowOff>
    </xdr:to>
    <xdr:sp>
      <xdr:nvSpPr>
        <xdr:cNvPr id="44" name="Straight Connector 89"/>
        <xdr:cNvSpPr>
          <a:spLocks/>
        </xdr:cNvSpPr>
      </xdr:nvSpPr>
      <xdr:spPr>
        <a:xfrm>
          <a:off x="4133850" y="4495800"/>
          <a:ext cx="19050" cy="4543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990600</xdr:colOff>
      <xdr:row>25</xdr:row>
      <xdr:rowOff>0</xdr:rowOff>
    </xdr:from>
    <xdr:to>
      <xdr:col>16</xdr:col>
      <xdr:colOff>104775</xdr:colOff>
      <xdr:row>25</xdr:row>
      <xdr:rowOff>0</xdr:rowOff>
    </xdr:to>
    <xdr:sp>
      <xdr:nvSpPr>
        <xdr:cNvPr id="45" name="Straight Connector 90"/>
        <xdr:cNvSpPr>
          <a:spLocks/>
        </xdr:cNvSpPr>
      </xdr:nvSpPr>
      <xdr:spPr>
        <a:xfrm>
          <a:off x="7381875" y="4981575"/>
          <a:ext cx="9620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25</xdr:row>
      <xdr:rowOff>0</xdr:rowOff>
    </xdr:from>
    <xdr:to>
      <xdr:col>16</xdr:col>
      <xdr:colOff>152400</xdr:colOff>
      <xdr:row>55</xdr:row>
      <xdr:rowOff>133350</xdr:rowOff>
    </xdr:to>
    <xdr:sp>
      <xdr:nvSpPr>
        <xdr:cNvPr id="46" name="Straight Connector 91"/>
        <xdr:cNvSpPr>
          <a:spLocks/>
        </xdr:cNvSpPr>
      </xdr:nvSpPr>
      <xdr:spPr>
        <a:xfrm>
          <a:off x="8343900" y="4981575"/>
          <a:ext cx="47625" cy="6019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238125</xdr:colOff>
      <xdr:row>15</xdr:row>
      <xdr:rowOff>123825</xdr:rowOff>
    </xdr:from>
    <xdr:to>
      <xdr:col>16</xdr:col>
      <xdr:colOff>266700</xdr:colOff>
      <xdr:row>42</xdr:row>
      <xdr:rowOff>76200</xdr:rowOff>
    </xdr:to>
    <xdr:sp>
      <xdr:nvSpPr>
        <xdr:cNvPr id="47" name="Straight Connector 97"/>
        <xdr:cNvSpPr>
          <a:spLocks/>
        </xdr:cNvSpPr>
      </xdr:nvSpPr>
      <xdr:spPr>
        <a:xfrm>
          <a:off x="8477250" y="3114675"/>
          <a:ext cx="28575" cy="5686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47625</xdr:colOff>
      <xdr:row>40</xdr:row>
      <xdr:rowOff>142875</xdr:rowOff>
    </xdr:from>
    <xdr:to>
      <xdr:col>26</xdr:col>
      <xdr:colOff>28575</xdr:colOff>
      <xdr:row>40</xdr:row>
      <xdr:rowOff>142875</xdr:rowOff>
    </xdr:to>
    <xdr:sp>
      <xdr:nvSpPr>
        <xdr:cNvPr id="48" name="Straight Connector 101"/>
        <xdr:cNvSpPr>
          <a:spLocks/>
        </xdr:cNvSpPr>
      </xdr:nvSpPr>
      <xdr:spPr>
        <a:xfrm>
          <a:off x="12420600" y="8382000"/>
          <a:ext cx="295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47625</xdr:colOff>
      <xdr:row>28</xdr:row>
      <xdr:rowOff>123825</xdr:rowOff>
    </xdr:from>
    <xdr:to>
      <xdr:col>26</xdr:col>
      <xdr:colOff>19050</xdr:colOff>
      <xdr:row>28</xdr:row>
      <xdr:rowOff>133350</xdr:rowOff>
    </xdr:to>
    <xdr:sp>
      <xdr:nvSpPr>
        <xdr:cNvPr id="49" name="Straight Arrow Connector 102"/>
        <xdr:cNvSpPr>
          <a:spLocks/>
        </xdr:cNvSpPr>
      </xdr:nvSpPr>
      <xdr:spPr>
        <a:xfrm flipV="1">
          <a:off x="12477750" y="5753100"/>
          <a:ext cx="22860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34</xdr:row>
      <xdr:rowOff>114300</xdr:rowOff>
    </xdr:from>
    <xdr:to>
      <xdr:col>16</xdr:col>
      <xdr:colOff>104775</xdr:colOff>
      <xdr:row>34</xdr:row>
      <xdr:rowOff>133350</xdr:rowOff>
    </xdr:to>
    <xdr:sp>
      <xdr:nvSpPr>
        <xdr:cNvPr id="50" name="Straight Arrow Connector 106"/>
        <xdr:cNvSpPr>
          <a:spLocks/>
        </xdr:cNvSpPr>
      </xdr:nvSpPr>
      <xdr:spPr>
        <a:xfrm flipH="1">
          <a:off x="8162925" y="7181850"/>
          <a:ext cx="1809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257175</xdr:colOff>
      <xdr:row>42</xdr:row>
      <xdr:rowOff>76200</xdr:rowOff>
    </xdr:from>
    <xdr:to>
      <xdr:col>16</xdr:col>
      <xdr:colOff>409575</xdr:colOff>
      <xdr:row>42</xdr:row>
      <xdr:rowOff>85725</xdr:rowOff>
    </xdr:to>
    <xdr:sp>
      <xdr:nvSpPr>
        <xdr:cNvPr id="51" name="Straight Arrow Connector 112"/>
        <xdr:cNvSpPr>
          <a:spLocks/>
        </xdr:cNvSpPr>
      </xdr:nvSpPr>
      <xdr:spPr>
        <a:xfrm>
          <a:off x="8496300" y="8801100"/>
          <a:ext cx="15240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133350</xdr:colOff>
      <xdr:row>23</xdr:row>
      <xdr:rowOff>104775</xdr:rowOff>
    </xdr:from>
    <xdr:to>
      <xdr:col>28</xdr:col>
      <xdr:colOff>133350</xdr:colOff>
      <xdr:row>55</xdr:row>
      <xdr:rowOff>95250</xdr:rowOff>
    </xdr:to>
    <xdr:sp>
      <xdr:nvSpPr>
        <xdr:cNvPr id="52" name="Straight Connector 117"/>
        <xdr:cNvSpPr>
          <a:spLocks/>
        </xdr:cNvSpPr>
      </xdr:nvSpPr>
      <xdr:spPr>
        <a:xfrm>
          <a:off x="14744700" y="4514850"/>
          <a:ext cx="0" cy="6448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228600</xdr:colOff>
      <xdr:row>23</xdr:row>
      <xdr:rowOff>95250</xdr:rowOff>
    </xdr:from>
    <xdr:to>
      <xdr:col>28</xdr:col>
      <xdr:colOff>114300</xdr:colOff>
      <xdr:row>23</xdr:row>
      <xdr:rowOff>95250</xdr:rowOff>
    </xdr:to>
    <xdr:sp>
      <xdr:nvSpPr>
        <xdr:cNvPr id="53" name="Straight Connector 118"/>
        <xdr:cNvSpPr>
          <a:spLocks/>
        </xdr:cNvSpPr>
      </xdr:nvSpPr>
      <xdr:spPr>
        <a:xfrm>
          <a:off x="14601825" y="4505325"/>
          <a:ext cx="12382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152400</xdr:colOff>
      <xdr:row>8</xdr:row>
      <xdr:rowOff>0</xdr:rowOff>
    </xdr:from>
    <xdr:to>
      <xdr:col>37</xdr:col>
      <xdr:colOff>180975</xdr:colOff>
      <xdr:row>67</xdr:row>
      <xdr:rowOff>228600</xdr:rowOff>
    </xdr:to>
    <xdr:sp>
      <xdr:nvSpPr>
        <xdr:cNvPr id="54" name="Straight Connector 142"/>
        <xdr:cNvSpPr>
          <a:spLocks/>
        </xdr:cNvSpPr>
      </xdr:nvSpPr>
      <xdr:spPr>
        <a:xfrm>
          <a:off x="18945225" y="1447800"/>
          <a:ext cx="28575" cy="11953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276225</xdr:colOff>
      <xdr:row>13</xdr:row>
      <xdr:rowOff>0</xdr:rowOff>
    </xdr:from>
    <xdr:to>
      <xdr:col>37</xdr:col>
      <xdr:colOff>85725</xdr:colOff>
      <xdr:row>13</xdr:row>
      <xdr:rowOff>0</xdr:rowOff>
    </xdr:to>
    <xdr:sp>
      <xdr:nvSpPr>
        <xdr:cNvPr id="55" name="Straight Arrow Connector 144"/>
        <xdr:cNvSpPr>
          <a:spLocks/>
        </xdr:cNvSpPr>
      </xdr:nvSpPr>
      <xdr:spPr>
        <a:xfrm flipH="1">
          <a:off x="18716625" y="2343150"/>
          <a:ext cx="1619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276225</xdr:colOff>
      <xdr:row>17</xdr:row>
      <xdr:rowOff>85725</xdr:rowOff>
    </xdr:from>
    <xdr:to>
      <xdr:col>37</xdr:col>
      <xdr:colOff>152400</xdr:colOff>
      <xdr:row>17</xdr:row>
      <xdr:rowOff>95250</xdr:rowOff>
    </xdr:to>
    <xdr:sp>
      <xdr:nvSpPr>
        <xdr:cNvPr id="56" name="Straight Arrow Connector 145"/>
        <xdr:cNvSpPr>
          <a:spLocks/>
        </xdr:cNvSpPr>
      </xdr:nvSpPr>
      <xdr:spPr>
        <a:xfrm flipH="1">
          <a:off x="18716625" y="3409950"/>
          <a:ext cx="22860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7</xdr:row>
      <xdr:rowOff>133350</xdr:rowOff>
    </xdr:from>
    <xdr:to>
      <xdr:col>37</xdr:col>
      <xdr:colOff>152400</xdr:colOff>
      <xdr:row>7</xdr:row>
      <xdr:rowOff>133350</xdr:rowOff>
    </xdr:to>
    <xdr:sp>
      <xdr:nvSpPr>
        <xdr:cNvPr id="57" name="Straight Connector 155"/>
        <xdr:cNvSpPr>
          <a:spLocks/>
        </xdr:cNvSpPr>
      </xdr:nvSpPr>
      <xdr:spPr>
        <a:xfrm>
          <a:off x="18468975" y="1438275"/>
          <a:ext cx="4762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34</xdr:row>
      <xdr:rowOff>66675</xdr:rowOff>
    </xdr:from>
    <xdr:to>
      <xdr:col>5</xdr:col>
      <xdr:colOff>171450</xdr:colOff>
      <xdr:row>34</xdr:row>
      <xdr:rowOff>66675</xdr:rowOff>
    </xdr:to>
    <xdr:sp>
      <xdr:nvSpPr>
        <xdr:cNvPr id="58" name="Straight Arrow Connector 165"/>
        <xdr:cNvSpPr>
          <a:spLocks/>
        </xdr:cNvSpPr>
      </xdr:nvSpPr>
      <xdr:spPr>
        <a:xfrm>
          <a:off x="2228850" y="7134225"/>
          <a:ext cx="1333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1019175</xdr:colOff>
      <xdr:row>30</xdr:row>
      <xdr:rowOff>28575</xdr:rowOff>
    </xdr:from>
    <xdr:to>
      <xdr:col>17</xdr:col>
      <xdr:colOff>1019175</xdr:colOff>
      <xdr:row>33</xdr:row>
      <xdr:rowOff>133350</xdr:rowOff>
    </xdr:to>
    <xdr:sp>
      <xdr:nvSpPr>
        <xdr:cNvPr id="59" name="Straight Arrow Connector 174"/>
        <xdr:cNvSpPr>
          <a:spLocks/>
        </xdr:cNvSpPr>
      </xdr:nvSpPr>
      <xdr:spPr>
        <a:xfrm>
          <a:off x="9705975" y="6181725"/>
          <a:ext cx="0" cy="82867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19050</xdr:colOff>
      <xdr:row>23</xdr:row>
      <xdr:rowOff>85725</xdr:rowOff>
    </xdr:from>
    <xdr:to>
      <xdr:col>32</xdr:col>
      <xdr:colOff>200025</xdr:colOff>
      <xdr:row>23</xdr:row>
      <xdr:rowOff>95250</xdr:rowOff>
    </xdr:to>
    <xdr:sp>
      <xdr:nvSpPr>
        <xdr:cNvPr id="60" name="Straight Connector 178"/>
        <xdr:cNvSpPr>
          <a:spLocks/>
        </xdr:cNvSpPr>
      </xdr:nvSpPr>
      <xdr:spPr>
        <a:xfrm>
          <a:off x="16535400" y="4495800"/>
          <a:ext cx="1809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752475</xdr:colOff>
      <xdr:row>21</xdr:row>
      <xdr:rowOff>28575</xdr:rowOff>
    </xdr:from>
    <xdr:to>
      <xdr:col>30</xdr:col>
      <xdr:colOff>762000</xdr:colOff>
      <xdr:row>22</xdr:row>
      <xdr:rowOff>38100</xdr:rowOff>
    </xdr:to>
    <xdr:sp>
      <xdr:nvSpPr>
        <xdr:cNvPr id="61" name="Straight Arrow Connector 181"/>
        <xdr:cNvSpPr>
          <a:spLocks/>
        </xdr:cNvSpPr>
      </xdr:nvSpPr>
      <xdr:spPr>
        <a:xfrm>
          <a:off x="15744825" y="3981450"/>
          <a:ext cx="9525" cy="2095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18</xdr:row>
      <xdr:rowOff>85725</xdr:rowOff>
    </xdr:from>
    <xdr:to>
      <xdr:col>30</xdr:col>
      <xdr:colOff>57150</xdr:colOff>
      <xdr:row>18</xdr:row>
      <xdr:rowOff>95250</xdr:rowOff>
    </xdr:to>
    <xdr:sp>
      <xdr:nvSpPr>
        <xdr:cNvPr id="62" name="Straight Connector 186"/>
        <xdr:cNvSpPr>
          <a:spLocks/>
        </xdr:cNvSpPr>
      </xdr:nvSpPr>
      <xdr:spPr>
        <a:xfrm>
          <a:off x="14859000" y="3562350"/>
          <a:ext cx="1905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95250</xdr:colOff>
      <xdr:row>15</xdr:row>
      <xdr:rowOff>161925</xdr:rowOff>
    </xdr:from>
    <xdr:to>
      <xdr:col>19</xdr:col>
      <xdr:colOff>104775</xdr:colOff>
      <xdr:row>42</xdr:row>
      <xdr:rowOff>95250</xdr:rowOff>
    </xdr:to>
    <xdr:sp>
      <xdr:nvSpPr>
        <xdr:cNvPr id="63" name="Straight Connector 192"/>
        <xdr:cNvSpPr>
          <a:spLocks/>
        </xdr:cNvSpPr>
      </xdr:nvSpPr>
      <xdr:spPr>
        <a:xfrm>
          <a:off x="10410825" y="3152775"/>
          <a:ext cx="9525" cy="5667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28</xdr:row>
      <xdr:rowOff>95250</xdr:rowOff>
    </xdr:from>
    <xdr:to>
      <xdr:col>20</xdr:col>
      <xdr:colOff>0</xdr:colOff>
      <xdr:row>28</xdr:row>
      <xdr:rowOff>104775</xdr:rowOff>
    </xdr:to>
    <xdr:sp>
      <xdr:nvSpPr>
        <xdr:cNvPr id="64" name="Straight Arrow Connector 194"/>
        <xdr:cNvSpPr>
          <a:spLocks/>
        </xdr:cNvSpPr>
      </xdr:nvSpPr>
      <xdr:spPr>
        <a:xfrm flipV="1">
          <a:off x="10439400" y="5724525"/>
          <a:ext cx="1333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33</xdr:row>
      <xdr:rowOff>95250</xdr:rowOff>
    </xdr:from>
    <xdr:to>
      <xdr:col>20</xdr:col>
      <xdr:colOff>19050</xdr:colOff>
      <xdr:row>33</xdr:row>
      <xdr:rowOff>104775</xdr:rowOff>
    </xdr:to>
    <xdr:sp>
      <xdr:nvSpPr>
        <xdr:cNvPr id="65" name="Straight Arrow Connector 196"/>
        <xdr:cNvSpPr>
          <a:spLocks/>
        </xdr:cNvSpPr>
      </xdr:nvSpPr>
      <xdr:spPr>
        <a:xfrm>
          <a:off x="10429875" y="6972300"/>
          <a:ext cx="16192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9525</xdr:colOff>
      <xdr:row>51</xdr:row>
      <xdr:rowOff>28575</xdr:rowOff>
    </xdr:from>
    <xdr:to>
      <xdr:col>35</xdr:col>
      <xdr:colOff>19050</xdr:colOff>
      <xdr:row>52</xdr:row>
      <xdr:rowOff>180975</xdr:rowOff>
    </xdr:to>
    <xdr:sp>
      <xdr:nvSpPr>
        <xdr:cNvPr id="66" name="Straight Arrow Connector 154"/>
        <xdr:cNvSpPr>
          <a:spLocks/>
        </xdr:cNvSpPr>
      </xdr:nvSpPr>
      <xdr:spPr>
        <a:xfrm>
          <a:off x="17754600" y="10163175"/>
          <a:ext cx="9525" cy="3524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295275</xdr:colOff>
      <xdr:row>23</xdr:row>
      <xdr:rowOff>161925</xdr:rowOff>
    </xdr:from>
    <xdr:to>
      <xdr:col>37</xdr:col>
      <xdr:colOff>152400</xdr:colOff>
      <xdr:row>23</xdr:row>
      <xdr:rowOff>171450</xdr:rowOff>
    </xdr:to>
    <xdr:sp>
      <xdr:nvSpPr>
        <xdr:cNvPr id="67" name="Straight Arrow Connector 161"/>
        <xdr:cNvSpPr>
          <a:spLocks/>
        </xdr:cNvSpPr>
      </xdr:nvSpPr>
      <xdr:spPr>
        <a:xfrm flipH="1">
          <a:off x="18735675" y="4572000"/>
          <a:ext cx="2095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152400</xdr:colOff>
      <xdr:row>37</xdr:row>
      <xdr:rowOff>9525</xdr:rowOff>
    </xdr:from>
    <xdr:to>
      <xdr:col>20</xdr:col>
      <xdr:colOff>9525</xdr:colOff>
      <xdr:row>37</xdr:row>
      <xdr:rowOff>28575</xdr:rowOff>
    </xdr:to>
    <xdr:sp>
      <xdr:nvSpPr>
        <xdr:cNvPr id="68" name="Straight Arrow Connector 179"/>
        <xdr:cNvSpPr>
          <a:spLocks/>
        </xdr:cNvSpPr>
      </xdr:nvSpPr>
      <xdr:spPr>
        <a:xfrm flipV="1">
          <a:off x="10467975" y="7658100"/>
          <a:ext cx="114300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104775</xdr:rowOff>
    </xdr:from>
    <xdr:to>
      <xdr:col>1</xdr:col>
      <xdr:colOff>152400</xdr:colOff>
      <xdr:row>37</xdr:row>
      <xdr:rowOff>104775</xdr:rowOff>
    </xdr:to>
    <xdr:sp>
      <xdr:nvSpPr>
        <xdr:cNvPr id="69" name="Line 400"/>
        <xdr:cNvSpPr>
          <a:spLocks/>
        </xdr:cNvSpPr>
      </xdr:nvSpPr>
      <xdr:spPr>
        <a:xfrm>
          <a:off x="104775" y="7753350"/>
          <a:ext cx="1524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257175</xdr:colOff>
      <xdr:row>28</xdr:row>
      <xdr:rowOff>95250</xdr:rowOff>
    </xdr:from>
    <xdr:to>
      <xdr:col>32</xdr:col>
      <xdr:colOff>228600</xdr:colOff>
      <xdr:row>28</xdr:row>
      <xdr:rowOff>114300</xdr:rowOff>
    </xdr:to>
    <xdr:sp>
      <xdr:nvSpPr>
        <xdr:cNvPr id="70" name="Straight Arrow Connector 159"/>
        <xdr:cNvSpPr>
          <a:spLocks/>
        </xdr:cNvSpPr>
      </xdr:nvSpPr>
      <xdr:spPr>
        <a:xfrm flipH="1">
          <a:off x="16487775" y="5724525"/>
          <a:ext cx="257175" cy="190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428625</xdr:colOff>
      <xdr:row>17</xdr:row>
      <xdr:rowOff>104775</xdr:rowOff>
    </xdr:from>
    <xdr:to>
      <xdr:col>32</xdr:col>
      <xdr:colOff>476250</xdr:colOff>
      <xdr:row>59</xdr:row>
      <xdr:rowOff>104775</xdr:rowOff>
    </xdr:to>
    <xdr:sp>
      <xdr:nvSpPr>
        <xdr:cNvPr id="71" name="Straight Connector 160"/>
        <xdr:cNvSpPr>
          <a:spLocks/>
        </xdr:cNvSpPr>
      </xdr:nvSpPr>
      <xdr:spPr>
        <a:xfrm flipH="1">
          <a:off x="16944975" y="3429000"/>
          <a:ext cx="47625" cy="8324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104775</xdr:colOff>
      <xdr:row>59</xdr:row>
      <xdr:rowOff>95250</xdr:rowOff>
    </xdr:from>
    <xdr:to>
      <xdr:col>32</xdr:col>
      <xdr:colOff>457200</xdr:colOff>
      <xdr:row>59</xdr:row>
      <xdr:rowOff>95250</xdr:rowOff>
    </xdr:to>
    <xdr:sp>
      <xdr:nvSpPr>
        <xdr:cNvPr id="72" name="Straight Connector 173"/>
        <xdr:cNvSpPr>
          <a:spLocks/>
        </xdr:cNvSpPr>
      </xdr:nvSpPr>
      <xdr:spPr>
        <a:xfrm>
          <a:off x="16621125" y="11744325"/>
          <a:ext cx="352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114300</xdr:colOff>
      <xdr:row>59</xdr:row>
      <xdr:rowOff>123825</xdr:rowOff>
    </xdr:from>
    <xdr:to>
      <xdr:col>32</xdr:col>
      <xdr:colOff>142875</xdr:colOff>
      <xdr:row>72</xdr:row>
      <xdr:rowOff>142875</xdr:rowOff>
    </xdr:to>
    <xdr:sp>
      <xdr:nvSpPr>
        <xdr:cNvPr id="73" name="Straight Connector 183"/>
        <xdr:cNvSpPr>
          <a:spLocks/>
        </xdr:cNvSpPr>
      </xdr:nvSpPr>
      <xdr:spPr>
        <a:xfrm>
          <a:off x="16630650" y="11772900"/>
          <a:ext cx="28575" cy="2600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238125</xdr:colOff>
      <xdr:row>63</xdr:row>
      <xdr:rowOff>114300</xdr:rowOff>
    </xdr:from>
    <xdr:to>
      <xdr:col>32</xdr:col>
      <xdr:colOff>152400</xdr:colOff>
      <xdr:row>63</xdr:row>
      <xdr:rowOff>114300</xdr:rowOff>
    </xdr:to>
    <xdr:sp>
      <xdr:nvSpPr>
        <xdr:cNvPr id="74" name="Straight Arrow Connector 185"/>
        <xdr:cNvSpPr>
          <a:spLocks/>
        </xdr:cNvSpPr>
      </xdr:nvSpPr>
      <xdr:spPr>
        <a:xfrm flipH="1">
          <a:off x="16468725" y="12487275"/>
          <a:ext cx="200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276225</xdr:colOff>
      <xdr:row>68</xdr:row>
      <xdr:rowOff>114300</xdr:rowOff>
    </xdr:from>
    <xdr:to>
      <xdr:col>32</xdr:col>
      <xdr:colOff>152400</xdr:colOff>
      <xdr:row>68</xdr:row>
      <xdr:rowOff>114300</xdr:rowOff>
    </xdr:to>
    <xdr:sp>
      <xdr:nvSpPr>
        <xdr:cNvPr id="75" name="Straight Arrow Connector 188"/>
        <xdr:cNvSpPr>
          <a:spLocks/>
        </xdr:cNvSpPr>
      </xdr:nvSpPr>
      <xdr:spPr>
        <a:xfrm flipH="1" flipV="1">
          <a:off x="16506825" y="13515975"/>
          <a:ext cx="1619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228600</xdr:colOff>
      <xdr:row>72</xdr:row>
      <xdr:rowOff>123825</xdr:rowOff>
    </xdr:from>
    <xdr:to>
      <xdr:col>32</xdr:col>
      <xdr:colOff>142875</xdr:colOff>
      <xdr:row>72</xdr:row>
      <xdr:rowOff>123825</xdr:rowOff>
    </xdr:to>
    <xdr:sp>
      <xdr:nvSpPr>
        <xdr:cNvPr id="76" name="Straight Arrow Connector 191"/>
        <xdr:cNvSpPr>
          <a:spLocks/>
        </xdr:cNvSpPr>
      </xdr:nvSpPr>
      <xdr:spPr>
        <a:xfrm flipH="1" flipV="1">
          <a:off x="16459200" y="14354175"/>
          <a:ext cx="200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17</xdr:row>
      <xdr:rowOff>95250</xdr:rowOff>
    </xdr:from>
    <xdr:to>
      <xdr:col>34</xdr:col>
      <xdr:colOff>9525</xdr:colOff>
      <xdr:row>17</xdr:row>
      <xdr:rowOff>95250</xdr:rowOff>
    </xdr:to>
    <xdr:sp>
      <xdr:nvSpPr>
        <xdr:cNvPr id="77" name="Straight Connector 198"/>
        <xdr:cNvSpPr>
          <a:spLocks/>
        </xdr:cNvSpPr>
      </xdr:nvSpPr>
      <xdr:spPr>
        <a:xfrm>
          <a:off x="16992600" y="3419475"/>
          <a:ext cx="104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323850</xdr:colOff>
      <xdr:row>68</xdr:row>
      <xdr:rowOff>19050</xdr:rowOff>
    </xdr:from>
    <xdr:to>
      <xdr:col>37</xdr:col>
      <xdr:colOff>171450</xdr:colOff>
      <xdr:row>68</xdr:row>
      <xdr:rowOff>28575</xdr:rowOff>
    </xdr:to>
    <xdr:sp>
      <xdr:nvSpPr>
        <xdr:cNvPr id="78" name="Straight Arrow Connector 187"/>
        <xdr:cNvSpPr>
          <a:spLocks/>
        </xdr:cNvSpPr>
      </xdr:nvSpPr>
      <xdr:spPr>
        <a:xfrm flipH="1" flipV="1">
          <a:off x="18764250" y="13420725"/>
          <a:ext cx="200025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123825</xdr:colOff>
      <xdr:row>42</xdr:row>
      <xdr:rowOff>76200</xdr:rowOff>
    </xdr:from>
    <xdr:to>
      <xdr:col>19</xdr:col>
      <xdr:colOff>238125</xdr:colOff>
      <xdr:row>42</xdr:row>
      <xdr:rowOff>76200</xdr:rowOff>
    </xdr:to>
    <xdr:sp>
      <xdr:nvSpPr>
        <xdr:cNvPr id="79" name="Straight Arrow Connector 139"/>
        <xdr:cNvSpPr>
          <a:spLocks/>
        </xdr:cNvSpPr>
      </xdr:nvSpPr>
      <xdr:spPr>
        <a:xfrm>
          <a:off x="10439400" y="8801100"/>
          <a:ext cx="1143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42</xdr:row>
      <xdr:rowOff>114300</xdr:rowOff>
    </xdr:from>
    <xdr:to>
      <xdr:col>30</xdr:col>
      <xdr:colOff>57150</xdr:colOff>
      <xdr:row>42</xdr:row>
      <xdr:rowOff>123825</xdr:rowOff>
    </xdr:to>
    <xdr:sp>
      <xdr:nvSpPr>
        <xdr:cNvPr id="80" name="Straight Arrow Connector 141"/>
        <xdr:cNvSpPr>
          <a:spLocks/>
        </xdr:cNvSpPr>
      </xdr:nvSpPr>
      <xdr:spPr>
        <a:xfrm>
          <a:off x="14878050" y="8839200"/>
          <a:ext cx="17145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895350</xdr:colOff>
      <xdr:row>7</xdr:row>
      <xdr:rowOff>114300</xdr:rowOff>
    </xdr:from>
    <xdr:to>
      <xdr:col>33</xdr:col>
      <xdr:colOff>28575</xdr:colOff>
      <xdr:row>8</xdr:row>
      <xdr:rowOff>19050</xdr:rowOff>
    </xdr:to>
    <xdr:sp>
      <xdr:nvSpPr>
        <xdr:cNvPr id="81" name="Straight Arrow Connector 109"/>
        <xdr:cNvSpPr>
          <a:spLocks/>
        </xdr:cNvSpPr>
      </xdr:nvSpPr>
      <xdr:spPr>
        <a:xfrm>
          <a:off x="3286125" y="1419225"/>
          <a:ext cx="13735050" cy="476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63</xdr:row>
      <xdr:rowOff>66675</xdr:rowOff>
    </xdr:from>
    <xdr:to>
      <xdr:col>37</xdr:col>
      <xdr:colOff>180975</xdr:colOff>
      <xdr:row>63</xdr:row>
      <xdr:rowOff>66675</xdr:rowOff>
    </xdr:to>
    <xdr:sp>
      <xdr:nvSpPr>
        <xdr:cNvPr id="82" name="Straight Arrow Connector 170"/>
        <xdr:cNvSpPr>
          <a:spLocks/>
        </xdr:cNvSpPr>
      </xdr:nvSpPr>
      <xdr:spPr>
        <a:xfrm flipH="1">
          <a:off x="18802350" y="12439650"/>
          <a:ext cx="1714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323850</xdr:colOff>
      <xdr:row>33</xdr:row>
      <xdr:rowOff>104775</xdr:rowOff>
    </xdr:from>
    <xdr:to>
      <xdr:col>37</xdr:col>
      <xdr:colOff>171450</xdr:colOff>
      <xdr:row>33</xdr:row>
      <xdr:rowOff>104775</xdr:rowOff>
    </xdr:to>
    <xdr:sp>
      <xdr:nvSpPr>
        <xdr:cNvPr id="83" name="Straight Arrow Connector 199"/>
        <xdr:cNvSpPr>
          <a:spLocks/>
        </xdr:cNvSpPr>
      </xdr:nvSpPr>
      <xdr:spPr>
        <a:xfrm flipH="1">
          <a:off x="18764250" y="6981825"/>
          <a:ext cx="200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295275</xdr:colOff>
      <xdr:row>38</xdr:row>
      <xdr:rowOff>85725</xdr:rowOff>
    </xdr:from>
    <xdr:to>
      <xdr:col>37</xdr:col>
      <xdr:colOff>161925</xdr:colOff>
      <xdr:row>38</xdr:row>
      <xdr:rowOff>85725</xdr:rowOff>
    </xdr:to>
    <xdr:sp>
      <xdr:nvSpPr>
        <xdr:cNvPr id="84" name="Straight Arrow Connector 157"/>
        <xdr:cNvSpPr>
          <a:spLocks/>
        </xdr:cNvSpPr>
      </xdr:nvSpPr>
      <xdr:spPr>
        <a:xfrm flipH="1" flipV="1">
          <a:off x="18735675" y="7915275"/>
          <a:ext cx="2190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9525</xdr:colOff>
      <xdr:row>43</xdr:row>
      <xdr:rowOff>142875</xdr:rowOff>
    </xdr:from>
    <xdr:to>
      <xdr:col>37</xdr:col>
      <xdr:colOff>171450</xdr:colOff>
      <xdr:row>43</xdr:row>
      <xdr:rowOff>142875</xdr:rowOff>
    </xdr:to>
    <xdr:sp>
      <xdr:nvSpPr>
        <xdr:cNvPr id="85" name="Straight Arrow Connector 204"/>
        <xdr:cNvSpPr>
          <a:spLocks/>
        </xdr:cNvSpPr>
      </xdr:nvSpPr>
      <xdr:spPr>
        <a:xfrm flipH="1" flipV="1">
          <a:off x="18802350" y="9058275"/>
          <a:ext cx="1619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352425</xdr:colOff>
      <xdr:row>49</xdr:row>
      <xdr:rowOff>66675</xdr:rowOff>
    </xdr:from>
    <xdr:to>
      <xdr:col>37</xdr:col>
      <xdr:colOff>190500</xdr:colOff>
      <xdr:row>49</xdr:row>
      <xdr:rowOff>66675</xdr:rowOff>
    </xdr:to>
    <xdr:sp>
      <xdr:nvSpPr>
        <xdr:cNvPr id="86" name="Straight Arrow Connector 207"/>
        <xdr:cNvSpPr>
          <a:spLocks/>
        </xdr:cNvSpPr>
      </xdr:nvSpPr>
      <xdr:spPr>
        <a:xfrm flipH="1">
          <a:off x="18792825" y="9867900"/>
          <a:ext cx="1905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323850</xdr:colOff>
      <xdr:row>58</xdr:row>
      <xdr:rowOff>133350</xdr:rowOff>
    </xdr:from>
    <xdr:to>
      <xdr:col>37</xdr:col>
      <xdr:colOff>171450</xdr:colOff>
      <xdr:row>58</xdr:row>
      <xdr:rowOff>133350</xdr:rowOff>
    </xdr:to>
    <xdr:sp>
      <xdr:nvSpPr>
        <xdr:cNvPr id="87" name="Straight Arrow Connector 147"/>
        <xdr:cNvSpPr>
          <a:spLocks/>
        </xdr:cNvSpPr>
      </xdr:nvSpPr>
      <xdr:spPr>
        <a:xfrm flipH="1">
          <a:off x="18764250" y="11610975"/>
          <a:ext cx="2000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323850</xdr:colOff>
      <xdr:row>28</xdr:row>
      <xdr:rowOff>123825</xdr:rowOff>
    </xdr:from>
    <xdr:to>
      <xdr:col>37</xdr:col>
      <xdr:colOff>152400</xdr:colOff>
      <xdr:row>28</xdr:row>
      <xdr:rowOff>123825</xdr:rowOff>
    </xdr:to>
    <xdr:sp>
      <xdr:nvSpPr>
        <xdr:cNvPr id="88" name="Straight Arrow Connector 132"/>
        <xdr:cNvSpPr>
          <a:spLocks/>
        </xdr:cNvSpPr>
      </xdr:nvSpPr>
      <xdr:spPr>
        <a:xfrm flipH="1">
          <a:off x="18764250" y="5753100"/>
          <a:ext cx="1809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209550</xdr:colOff>
      <xdr:row>55</xdr:row>
      <xdr:rowOff>76200</xdr:rowOff>
    </xdr:from>
    <xdr:to>
      <xdr:col>28</xdr:col>
      <xdr:colOff>104775</xdr:colOff>
      <xdr:row>55</xdr:row>
      <xdr:rowOff>114300</xdr:rowOff>
    </xdr:to>
    <xdr:sp>
      <xdr:nvSpPr>
        <xdr:cNvPr id="89" name="Straight Arrow Connector 119"/>
        <xdr:cNvSpPr>
          <a:spLocks/>
        </xdr:cNvSpPr>
      </xdr:nvSpPr>
      <xdr:spPr>
        <a:xfrm flipH="1">
          <a:off x="14582775" y="10944225"/>
          <a:ext cx="133350" cy="381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190500</xdr:rowOff>
    </xdr:from>
    <xdr:to>
      <xdr:col>1</xdr:col>
      <xdr:colOff>133350</xdr:colOff>
      <xdr:row>28</xdr:row>
      <xdr:rowOff>190500</xdr:rowOff>
    </xdr:to>
    <xdr:sp>
      <xdr:nvSpPr>
        <xdr:cNvPr id="90" name="Straight Arrow Connector 200"/>
        <xdr:cNvSpPr>
          <a:spLocks/>
        </xdr:cNvSpPr>
      </xdr:nvSpPr>
      <xdr:spPr>
        <a:xfrm flipV="1">
          <a:off x="104775" y="5819775"/>
          <a:ext cx="1333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914400</xdr:colOff>
      <xdr:row>30</xdr:row>
      <xdr:rowOff>19050</xdr:rowOff>
    </xdr:from>
    <xdr:to>
      <xdr:col>2</xdr:col>
      <xdr:colOff>914400</xdr:colOff>
      <xdr:row>31</xdr:row>
      <xdr:rowOff>161925</xdr:rowOff>
    </xdr:to>
    <xdr:sp>
      <xdr:nvSpPr>
        <xdr:cNvPr id="91" name="Straight Arrow Connector 131"/>
        <xdr:cNvSpPr>
          <a:spLocks/>
        </xdr:cNvSpPr>
      </xdr:nvSpPr>
      <xdr:spPr>
        <a:xfrm>
          <a:off x="1181100" y="6172200"/>
          <a:ext cx="0" cy="47625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38</xdr:row>
      <xdr:rowOff>66675</xdr:rowOff>
    </xdr:from>
    <xdr:to>
      <xdr:col>5</xdr:col>
      <xdr:colOff>171450</xdr:colOff>
      <xdr:row>38</xdr:row>
      <xdr:rowOff>66675</xdr:rowOff>
    </xdr:to>
    <xdr:sp>
      <xdr:nvSpPr>
        <xdr:cNvPr id="92" name="Straight Arrow Connector 165"/>
        <xdr:cNvSpPr>
          <a:spLocks/>
        </xdr:cNvSpPr>
      </xdr:nvSpPr>
      <xdr:spPr>
        <a:xfrm>
          <a:off x="2228850" y="7896225"/>
          <a:ext cx="1333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43</xdr:row>
      <xdr:rowOff>180975</xdr:rowOff>
    </xdr:from>
    <xdr:to>
      <xdr:col>5</xdr:col>
      <xdr:colOff>171450</xdr:colOff>
      <xdr:row>43</xdr:row>
      <xdr:rowOff>180975</xdr:rowOff>
    </xdr:to>
    <xdr:sp>
      <xdr:nvSpPr>
        <xdr:cNvPr id="93" name="Straight Arrow Connector 165"/>
        <xdr:cNvSpPr>
          <a:spLocks/>
        </xdr:cNvSpPr>
      </xdr:nvSpPr>
      <xdr:spPr>
        <a:xfrm>
          <a:off x="2228850" y="9096375"/>
          <a:ext cx="1333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828675</xdr:colOff>
      <xdr:row>51</xdr:row>
      <xdr:rowOff>19050</xdr:rowOff>
    </xdr:from>
    <xdr:to>
      <xdr:col>7</xdr:col>
      <xdr:colOff>838200</xdr:colOff>
      <xdr:row>52</xdr:row>
      <xdr:rowOff>123825</xdr:rowOff>
    </xdr:to>
    <xdr:sp>
      <xdr:nvSpPr>
        <xdr:cNvPr id="94" name="Straight Arrow Connector 108"/>
        <xdr:cNvSpPr>
          <a:spLocks/>
        </xdr:cNvSpPr>
      </xdr:nvSpPr>
      <xdr:spPr>
        <a:xfrm>
          <a:off x="3219450" y="10153650"/>
          <a:ext cx="9525" cy="3048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34</xdr:row>
      <xdr:rowOff>123825</xdr:rowOff>
    </xdr:from>
    <xdr:to>
      <xdr:col>11</xdr:col>
      <xdr:colOff>104775</xdr:colOff>
      <xdr:row>34</xdr:row>
      <xdr:rowOff>123825</xdr:rowOff>
    </xdr:to>
    <xdr:sp>
      <xdr:nvSpPr>
        <xdr:cNvPr id="95" name="Straight Arrow Connector 115"/>
        <xdr:cNvSpPr>
          <a:spLocks/>
        </xdr:cNvSpPr>
      </xdr:nvSpPr>
      <xdr:spPr>
        <a:xfrm flipV="1">
          <a:off x="4210050" y="7191375"/>
          <a:ext cx="19050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38</xdr:row>
      <xdr:rowOff>57150</xdr:rowOff>
    </xdr:from>
    <xdr:to>
      <xdr:col>11</xdr:col>
      <xdr:colOff>104775</xdr:colOff>
      <xdr:row>38</xdr:row>
      <xdr:rowOff>66675</xdr:rowOff>
    </xdr:to>
    <xdr:sp>
      <xdr:nvSpPr>
        <xdr:cNvPr id="96" name="Straight Arrow Connector 115"/>
        <xdr:cNvSpPr>
          <a:spLocks/>
        </xdr:cNvSpPr>
      </xdr:nvSpPr>
      <xdr:spPr>
        <a:xfrm flipV="1">
          <a:off x="4210050" y="7886700"/>
          <a:ext cx="190500" cy="95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171450</xdr:rowOff>
    </xdr:from>
    <xdr:to>
      <xdr:col>11</xdr:col>
      <xdr:colOff>9525</xdr:colOff>
      <xdr:row>27</xdr:row>
      <xdr:rowOff>171450</xdr:rowOff>
    </xdr:to>
    <xdr:sp>
      <xdr:nvSpPr>
        <xdr:cNvPr id="97" name="Line 15"/>
        <xdr:cNvSpPr>
          <a:spLocks/>
        </xdr:cNvSpPr>
      </xdr:nvSpPr>
      <xdr:spPr>
        <a:xfrm>
          <a:off x="4124325" y="5619750"/>
          <a:ext cx="180975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247650</xdr:colOff>
      <xdr:row>43</xdr:row>
      <xdr:rowOff>85725</xdr:rowOff>
    </xdr:from>
    <xdr:to>
      <xdr:col>16</xdr:col>
      <xdr:colOff>152400</xdr:colOff>
      <xdr:row>43</xdr:row>
      <xdr:rowOff>85725</xdr:rowOff>
    </xdr:to>
    <xdr:sp>
      <xdr:nvSpPr>
        <xdr:cNvPr id="98" name="Straight Arrow Connector 120"/>
        <xdr:cNvSpPr>
          <a:spLocks/>
        </xdr:cNvSpPr>
      </xdr:nvSpPr>
      <xdr:spPr>
        <a:xfrm flipH="1" flipV="1">
          <a:off x="8210550" y="9001125"/>
          <a:ext cx="1809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771525</xdr:colOff>
      <xdr:row>46</xdr:row>
      <xdr:rowOff>19050</xdr:rowOff>
    </xdr:from>
    <xdr:to>
      <xdr:col>14</xdr:col>
      <xdr:colOff>771525</xdr:colOff>
      <xdr:row>48</xdr:row>
      <xdr:rowOff>104775</xdr:rowOff>
    </xdr:to>
    <xdr:sp>
      <xdr:nvSpPr>
        <xdr:cNvPr id="99" name="Straight Arrow Connector 110"/>
        <xdr:cNvSpPr>
          <a:spLocks/>
        </xdr:cNvSpPr>
      </xdr:nvSpPr>
      <xdr:spPr>
        <a:xfrm>
          <a:off x="7162800" y="9334500"/>
          <a:ext cx="0" cy="4286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55</xdr:row>
      <xdr:rowOff>123825</xdr:rowOff>
    </xdr:from>
    <xdr:to>
      <xdr:col>16</xdr:col>
      <xdr:colOff>171450</xdr:colOff>
      <xdr:row>55</xdr:row>
      <xdr:rowOff>123825</xdr:rowOff>
    </xdr:to>
    <xdr:sp>
      <xdr:nvSpPr>
        <xdr:cNvPr id="100" name="Straight Arrow Connector 120"/>
        <xdr:cNvSpPr>
          <a:spLocks/>
        </xdr:cNvSpPr>
      </xdr:nvSpPr>
      <xdr:spPr>
        <a:xfrm flipH="1" flipV="1">
          <a:off x="8229600" y="10991850"/>
          <a:ext cx="1809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847725</xdr:colOff>
      <xdr:row>44</xdr:row>
      <xdr:rowOff>19050</xdr:rowOff>
    </xdr:from>
    <xdr:to>
      <xdr:col>17</xdr:col>
      <xdr:colOff>847725</xdr:colOff>
      <xdr:row>47</xdr:row>
      <xdr:rowOff>142875</xdr:rowOff>
    </xdr:to>
    <xdr:sp>
      <xdr:nvSpPr>
        <xdr:cNvPr id="101" name="Straight Arrow Connector 174"/>
        <xdr:cNvSpPr>
          <a:spLocks/>
        </xdr:cNvSpPr>
      </xdr:nvSpPr>
      <xdr:spPr>
        <a:xfrm>
          <a:off x="9534525" y="9163050"/>
          <a:ext cx="0" cy="4667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104775</xdr:colOff>
      <xdr:row>54</xdr:row>
      <xdr:rowOff>142875</xdr:rowOff>
    </xdr:from>
    <xdr:to>
      <xdr:col>29</xdr:col>
      <xdr:colOff>180975</xdr:colOff>
      <xdr:row>54</xdr:row>
      <xdr:rowOff>142875</xdr:rowOff>
    </xdr:to>
    <xdr:sp>
      <xdr:nvSpPr>
        <xdr:cNvPr id="102" name="Line 450"/>
        <xdr:cNvSpPr>
          <a:spLocks/>
        </xdr:cNvSpPr>
      </xdr:nvSpPr>
      <xdr:spPr>
        <a:xfrm>
          <a:off x="14906625" y="10848975"/>
          <a:ext cx="762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48</xdr:row>
      <xdr:rowOff>123825</xdr:rowOff>
    </xdr:from>
    <xdr:to>
      <xdr:col>5</xdr:col>
      <xdr:colOff>133350</xdr:colOff>
      <xdr:row>48</xdr:row>
      <xdr:rowOff>123825</xdr:rowOff>
    </xdr:to>
    <xdr:sp>
      <xdr:nvSpPr>
        <xdr:cNvPr id="103" name="Straight Arrow Connector 165"/>
        <xdr:cNvSpPr>
          <a:spLocks/>
        </xdr:cNvSpPr>
      </xdr:nvSpPr>
      <xdr:spPr>
        <a:xfrm>
          <a:off x="2190750" y="9782175"/>
          <a:ext cx="133350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66675</xdr:rowOff>
    </xdr:from>
    <xdr:to>
      <xdr:col>16</xdr:col>
      <xdr:colOff>190500</xdr:colOff>
      <xdr:row>38</xdr:row>
      <xdr:rowOff>66675</xdr:rowOff>
    </xdr:to>
    <xdr:sp>
      <xdr:nvSpPr>
        <xdr:cNvPr id="104" name="Straight Arrow Connector 120"/>
        <xdr:cNvSpPr>
          <a:spLocks/>
        </xdr:cNvSpPr>
      </xdr:nvSpPr>
      <xdr:spPr>
        <a:xfrm flipH="1" flipV="1">
          <a:off x="8248650" y="7896225"/>
          <a:ext cx="18097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0"/>
  <sheetViews>
    <sheetView tabSelected="1" zoomScale="89" zoomScaleNormal="89" zoomScalePageLayoutView="0" workbookViewId="0" topLeftCell="A16">
      <selection activeCell="AA55" sqref="AA55:AA57"/>
    </sheetView>
  </sheetViews>
  <sheetFormatPr defaultColWidth="9.140625" defaultRowHeight="15"/>
  <cols>
    <col min="1" max="1" width="1.57421875" style="1" customWidth="1"/>
    <col min="2" max="2" width="2.421875" style="1" customWidth="1"/>
    <col min="3" max="3" width="20.57421875" style="1" customWidth="1"/>
    <col min="4" max="4" width="3.8515625" style="2" customWidth="1"/>
    <col min="5" max="5" width="4.421875" style="1" customWidth="1"/>
    <col min="6" max="6" width="2.8515625" style="1" customWidth="1"/>
    <col min="7" max="7" width="0.13671875" style="1" customWidth="1"/>
    <col min="8" max="8" width="18.57421875" style="1" customWidth="1"/>
    <col min="9" max="9" width="4.00390625" style="2" customWidth="1"/>
    <col min="10" max="10" width="3.421875" style="1" customWidth="1"/>
    <col min="11" max="11" width="2.57421875" style="1" customWidth="1"/>
    <col min="12" max="12" width="23.140625" style="1" customWidth="1"/>
    <col min="13" max="13" width="4.57421875" style="2" customWidth="1"/>
    <col min="14" max="14" width="3.7109375" style="1" customWidth="1"/>
    <col min="15" max="15" width="23.57421875" style="1" customWidth="1"/>
    <col min="16" max="16" width="4.140625" style="2" customWidth="1"/>
    <col min="17" max="17" width="6.7109375" style="1" customWidth="1"/>
    <col min="18" max="18" width="19.421875" style="1" customWidth="1"/>
    <col min="19" max="19" width="5.00390625" style="2" customWidth="1"/>
    <col min="20" max="20" width="3.8515625" style="1" customWidth="1"/>
    <col min="21" max="21" width="21.28125" style="1" customWidth="1"/>
    <col min="22" max="22" width="4.57421875" style="2" customWidth="1"/>
    <col min="23" max="23" width="1.1484375" style="1" customWidth="1"/>
    <col min="24" max="24" width="0.85546875" style="1" customWidth="1"/>
    <col min="25" max="25" width="3.8515625" style="1" customWidth="1"/>
    <col min="26" max="26" width="0" style="1" hidden="1" customWidth="1"/>
    <col min="27" max="27" width="25.28125" style="1" customWidth="1"/>
    <col min="28" max="28" width="3.57421875" style="2" customWidth="1"/>
    <col min="29" max="30" width="2.8515625" style="1" customWidth="1"/>
    <col min="31" max="31" width="18.57421875" style="1" customWidth="1"/>
    <col min="32" max="32" width="4.28125" style="2" customWidth="1"/>
    <col min="33" max="33" width="7.140625" style="2" customWidth="1"/>
    <col min="34" max="34" width="1.421875" style="1" customWidth="1"/>
    <col min="35" max="35" width="9.8515625" style="3" customWidth="1"/>
    <col min="36" max="36" width="10.421875" style="1" customWidth="1"/>
    <col min="37" max="37" width="5.28125" style="2" customWidth="1"/>
    <col min="38" max="38" width="5.28125" style="1" customWidth="1"/>
    <col min="39" max="39" width="4.57421875" style="3" customWidth="1"/>
    <col min="40" max="16384" width="9.140625" style="1" customWidth="1"/>
  </cols>
  <sheetData>
    <row r="1" spans="1:27" ht="15.75">
      <c r="A1" s="4"/>
      <c r="B1" s="4"/>
      <c r="C1" s="5" t="s">
        <v>0</v>
      </c>
      <c r="AA1" s="6"/>
    </row>
    <row r="2" spans="1:32" ht="15.75">
      <c r="A2" s="4"/>
      <c r="B2" s="4"/>
      <c r="C2" s="5" t="s">
        <v>1</v>
      </c>
      <c r="AA2" s="129"/>
      <c r="AB2" s="129"/>
      <c r="AC2" s="129"/>
      <c r="AD2" s="129"/>
      <c r="AE2" s="129"/>
      <c r="AF2" s="129"/>
    </row>
    <row r="3" spans="1:3" ht="15">
      <c r="A3" s="4"/>
      <c r="B3" s="4"/>
      <c r="C3" s="5" t="s">
        <v>2</v>
      </c>
    </row>
    <row r="4" spans="1:3" ht="15">
      <c r="A4" s="4"/>
      <c r="B4" s="4"/>
      <c r="C4" s="5" t="s">
        <v>3</v>
      </c>
    </row>
    <row r="5" spans="3:32" ht="15.75">
      <c r="C5" s="129" t="s">
        <v>4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</row>
    <row r="6" spans="3:32" ht="12.75" customHeight="1">
      <c r="C6" s="129" t="s">
        <v>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</row>
    <row r="7" ht="12.75" customHeight="1"/>
    <row r="8" spans="35:36" ht="11.25" customHeight="1">
      <c r="AI8" s="130" t="s">
        <v>3</v>
      </c>
      <c r="AJ8" s="130"/>
    </row>
    <row r="9" spans="35:36" ht="12.75" customHeight="1">
      <c r="AI9" s="130"/>
      <c r="AJ9" s="130"/>
    </row>
    <row r="10" spans="8:27" ht="13.5" customHeight="1">
      <c r="H10" s="131" t="s">
        <v>6</v>
      </c>
      <c r="AA10" s="8"/>
    </row>
    <row r="11" spans="8:38" ht="18.75" customHeight="1">
      <c r="H11" s="131"/>
      <c r="AA11" s="8"/>
      <c r="AF11" s="9"/>
      <c r="AG11" s="10"/>
      <c r="AI11" s="132"/>
      <c r="AJ11" s="132"/>
      <c r="AL11" s="12"/>
    </row>
    <row r="12" spans="3:38" ht="14.25" customHeight="1">
      <c r="C12" s="131" t="s">
        <v>7</v>
      </c>
      <c r="H12" s="13" t="s">
        <v>8</v>
      </c>
      <c r="L12" s="133" t="s">
        <v>9</v>
      </c>
      <c r="M12" s="14">
        <v>0</v>
      </c>
      <c r="O12" s="15" t="s">
        <v>10</v>
      </c>
      <c r="P12" s="15">
        <v>1</v>
      </c>
      <c r="Q12" s="12"/>
      <c r="R12" s="12"/>
      <c r="S12" s="16"/>
      <c r="T12" s="12"/>
      <c r="U12" s="12"/>
      <c r="V12" s="16"/>
      <c r="W12" s="12"/>
      <c r="X12" s="12"/>
      <c r="Y12" s="12"/>
      <c r="Z12" s="16"/>
      <c r="AA12" s="10"/>
      <c r="AH12" s="17"/>
      <c r="AI12" s="134" t="s">
        <v>11</v>
      </c>
      <c r="AJ12" s="134"/>
      <c r="AK12" s="18">
        <v>1</v>
      </c>
      <c r="AL12" s="12"/>
    </row>
    <row r="13" spans="3:38" ht="11.25" customHeight="1">
      <c r="C13" s="131"/>
      <c r="H13" s="10"/>
      <c r="L13" s="133"/>
      <c r="M13" s="19">
        <v>2</v>
      </c>
      <c r="O13" s="20"/>
      <c r="P13" s="21"/>
      <c r="Q13" s="12"/>
      <c r="R13" s="12"/>
      <c r="S13" s="16"/>
      <c r="T13" s="12"/>
      <c r="U13" s="12"/>
      <c r="V13" s="16"/>
      <c r="W13" s="12"/>
      <c r="X13" s="12"/>
      <c r="Y13" s="12"/>
      <c r="Z13" s="16"/>
      <c r="AA13" s="10"/>
      <c r="AH13" s="17"/>
      <c r="AI13" s="134"/>
      <c r="AJ13" s="134"/>
      <c r="AK13" s="18">
        <v>1</v>
      </c>
      <c r="AL13" s="12"/>
    </row>
    <row r="14" spans="3:37" ht="25.5" customHeight="1">
      <c r="C14" s="22" t="s">
        <v>12</v>
      </c>
      <c r="H14" s="10"/>
      <c r="L14" s="133"/>
      <c r="M14" s="23">
        <v>2</v>
      </c>
      <c r="O14" s="135" t="s">
        <v>13</v>
      </c>
      <c r="P14" s="135"/>
      <c r="Q14" s="12"/>
      <c r="R14" s="12"/>
      <c r="S14" s="16"/>
      <c r="T14" s="12"/>
      <c r="U14" s="12"/>
      <c r="V14" s="16"/>
      <c r="W14" s="12"/>
      <c r="X14" s="12"/>
      <c r="Y14" s="12"/>
      <c r="Z14" s="16"/>
      <c r="AA14" s="10"/>
      <c r="AH14" s="17"/>
      <c r="AI14" s="134"/>
      <c r="AJ14" s="134"/>
      <c r="AK14" s="18">
        <f>AK12+AK13</f>
        <v>2</v>
      </c>
    </row>
    <row r="15" spans="3:37" ht="25.5" customHeight="1">
      <c r="C15" s="24"/>
      <c r="H15" s="10"/>
      <c r="L15" s="135" t="s">
        <v>14</v>
      </c>
      <c r="M15" s="135"/>
      <c r="O15" s="25"/>
      <c r="P15" s="9"/>
      <c r="Q15" s="12"/>
      <c r="R15" s="12"/>
      <c r="S15" s="16"/>
      <c r="T15" s="12"/>
      <c r="U15" s="12"/>
      <c r="V15" s="16"/>
      <c r="W15" s="12"/>
      <c r="X15" s="12"/>
      <c r="Y15" s="12"/>
      <c r="Z15" s="16"/>
      <c r="AA15" s="10"/>
      <c r="AH15" s="17"/>
      <c r="AI15" s="136" t="s">
        <v>15</v>
      </c>
      <c r="AJ15" s="136"/>
      <c r="AK15" s="136"/>
    </row>
    <row r="16" spans="12:38" ht="12.75" customHeight="1">
      <c r="L16" s="137"/>
      <c r="M16" s="137"/>
      <c r="AH16" s="12"/>
      <c r="AI16" s="138"/>
      <c r="AJ16" s="138"/>
      <c r="AK16" s="16"/>
      <c r="AL16" s="12"/>
    </row>
    <row r="17" spans="33:45" ht="13.5" customHeight="1">
      <c r="AG17" s="26"/>
      <c r="AI17" s="27" t="s">
        <v>16</v>
      </c>
      <c r="AJ17" s="28"/>
      <c r="AK17" s="18">
        <v>1</v>
      </c>
      <c r="AL17" s="12"/>
      <c r="AP17" s="17"/>
      <c r="AQ17" s="29"/>
      <c r="AR17" s="29"/>
      <c r="AS17" s="17"/>
    </row>
    <row r="18" spans="2:45" ht="12" customHeight="1">
      <c r="B18" s="17"/>
      <c r="C18" s="130" t="s">
        <v>17</v>
      </c>
      <c r="D18" s="18">
        <v>0</v>
      </c>
      <c r="E18" s="17"/>
      <c r="F18" s="17"/>
      <c r="H18" s="8"/>
      <c r="AE18" s="130" t="s">
        <v>18</v>
      </c>
      <c r="AF18" s="139"/>
      <c r="AH18" s="17"/>
      <c r="AI18" s="30" t="s">
        <v>19</v>
      </c>
      <c r="AJ18" s="31"/>
      <c r="AK18" s="18">
        <v>12</v>
      </c>
      <c r="AL18" s="12"/>
      <c r="AP18" s="17"/>
      <c r="AQ18" s="29"/>
      <c r="AR18" s="29"/>
      <c r="AS18" s="8"/>
    </row>
    <row r="19" spans="2:45" ht="13.5" customHeight="1">
      <c r="B19" s="17"/>
      <c r="C19" s="130"/>
      <c r="D19" s="18">
        <v>2</v>
      </c>
      <c r="E19" s="17"/>
      <c r="F19" s="17"/>
      <c r="H19" s="8"/>
      <c r="AE19" s="130"/>
      <c r="AF19" s="139"/>
      <c r="AH19" s="17"/>
      <c r="AI19" s="32" t="s">
        <v>20</v>
      </c>
      <c r="AJ19" s="33"/>
      <c r="AK19" s="18">
        <v>13</v>
      </c>
      <c r="AL19" s="16"/>
      <c r="AO19" s="12"/>
      <c r="AP19" s="12"/>
      <c r="AQ19" s="12"/>
      <c r="AR19" s="29"/>
      <c r="AS19" s="8"/>
    </row>
    <row r="20" spans="2:45" ht="12" customHeight="1">
      <c r="B20" s="17"/>
      <c r="C20" s="130"/>
      <c r="D20" s="18">
        <v>2</v>
      </c>
      <c r="E20" s="17"/>
      <c r="F20" s="17"/>
      <c r="AE20" s="130"/>
      <c r="AF20" s="139"/>
      <c r="AH20" s="17"/>
      <c r="AI20" s="140" t="s">
        <v>21</v>
      </c>
      <c r="AJ20" s="140"/>
      <c r="AK20" s="140"/>
      <c r="AL20" s="34"/>
      <c r="AO20" s="12"/>
      <c r="AP20" s="12"/>
      <c r="AQ20" s="12"/>
      <c r="AR20" s="17"/>
      <c r="AS20" s="17"/>
    </row>
    <row r="21" spans="2:45" ht="12" customHeight="1">
      <c r="B21" s="17"/>
      <c r="C21" s="9"/>
      <c r="D21" s="16"/>
      <c r="E21" s="17"/>
      <c r="F21" s="17"/>
      <c r="AE21" s="141" t="s">
        <v>22</v>
      </c>
      <c r="AF21" s="141"/>
      <c r="AH21" s="17"/>
      <c r="AI21" s="35"/>
      <c r="AJ21" s="35"/>
      <c r="AK21" s="16"/>
      <c r="AL21" s="34"/>
      <c r="AO21" s="12"/>
      <c r="AP21" s="12"/>
      <c r="AQ21" s="12"/>
      <c r="AR21" s="17"/>
      <c r="AS21" s="17"/>
    </row>
    <row r="22" spans="35:45" ht="15.75" customHeight="1">
      <c r="AI22" s="36"/>
      <c r="AJ22" s="36"/>
      <c r="AK22" s="16"/>
      <c r="AL22" s="34"/>
      <c r="AO22" s="12"/>
      <c r="AP22" s="12"/>
      <c r="AQ22" s="12"/>
      <c r="AR22" s="12"/>
      <c r="AS22" s="12"/>
    </row>
    <row r="23" spans="3:45" ht="20.25" customHeight="1">
      <c r="C23" s="130" t="s">
        <v>23</v>
      </c>
      <c r="D23" s="18">
        <v>1</v>
      </c>
      <c r="H23" s="130" t="s">
        <v>24</v>
      </c>
      <c r="I23" s="18">
        <v>6</v>
      </c>
      <c r="L23" s="130" t="s">
        <v>25</v>
      </c>
      <c r="M23" s="18">
        <v>3</v>
      </c>
      <c r="O23" s="130" t="s">
        <v>26</v>
      </c>
      <c r="P23" s="7">
        <v>4</v>
      </c>
      <c r="R23" s="37" t="s">
        <v>27</v>
      </c>
      <c r="S23" s="38">
        <v>1</v>
      </c>
      <c r="U23" s="39" t="s">
        <v>28</v>
      </c>
      <c r="V23" s="18">
        <v>1</v>
      </c>
      <c r="W23" s="17"/>
      <c r="Y23" s="12"/>
      <c r="Z23" s="40"/>
      <c r="AA23" s="39" t="s">
        <v>29</v>
      </c>
      <c r="AB23" s="18">
        <f>SUM(1+AB28+AB39+AB55)</f>
        <v>6</v>
      </c>
      <c r="AC23" s="17"/>
      <c r="AD23" s="17"/>
      <c r="AE23" s="41" t="s">
        <v>30</v>
      </c>
      <c r="AF23" s="18">
        <v>1</v>
      </c>
      <c r="AH23" s="17"/>
      <c r="AI23" s="130" t="s">
        <v>31</v>
      </c>
      <c r="AJ23" s="130"/>
      <c r="AK23" s="38">
        <v>1</v>
      </c>
      <c r="AL23" s="34"/>
      <c r="AS23" s="12"/>
    </row>
    <row r="24" spans="3:45" ht="21.75" customHeight="1">
      <c r="C24" s="130"/>
      <c r="D24" s="18">
        <v>8</v>
      </c>
      <c r="H24" s="130"/>
      <c r="I24" s="18">
        <v>46</v>
      </c>
      <c r="L24" s="130"/>
      <c r="M24" s="18">
        <v>19</v>
      </c>
      <c r="O24" s="130"/>
      <c r="P24" s="7">
        <v>26</v>
      </c>
      <c r="R24" s="42" t="s">
        <v>32</v>
      </c>
      <c r="S24" s="38">
        <v>5</v>
      </c>
      <c r="U24" s="43" t="s">
        <v>33</v>
      </c>
      <c r="V24" s="18">
        <v>7</v>
      </c>
      <c r="W24" s="17"/>
      <c r="Y24" s="12"/>
      <c r="Z24" s="12"/>
      <c r="AA24" s="43" t="s">
        <v>34</v>
      </c>
      <c r="AB24" s="18">
        <f>SUM(AB29+AB34+AB40+AB56)</f>
        <v>68</v>
      </c>
      <c r="AC24" s="17"/>
      <c r="AD24" s="17"/>
      <c r="AE24" s="44" t="s">
        <v>35</v>
      </c>
      <c r="AF24" s="18">
        <v>9</v>
      </c>
      <c r="AH24" s="17"/>
      <c r="AI24" s="130"/>
      <c r="AJ24" s="130"/>
      <c r="AK24" s="38">
        <v>10</v>
      </c>
      <c r="AL24" s="16"/>
      <c r="AS24" s="12"/>
    </row>
    <row r="25" spans="3:38" ht="23.25" customHeight="1">
      <c r="C25" s="130"/>
      <c r="D25" s="18">
        <f>D24+D23</f>
        <v>9</v>
      </c>
      <c r="H25" s="130"/>
      <c r="I25" s="18">
        <f>SUM(I23+I24)</f>
        <v>52</v>
      </c>
      <c r="L25" s="130"/>
      <c r="M25" s="18">
        <v>22</v>
      </c>
      <c r="O25" s="130"/>
      <c r="P25" s="7">
        <f>SUM(P23+P24)</f>
        <v>30</v>
      </c>
      <c r="R25" s="45" t="s">
        <v>36</v>
      </c>
      <c r="S25" s="46">
        <f>SUM(S23+S24)</f>
        <v>6</v>
      </c>
      <c r="U25" s="47" t="s">
        <v>37</v>
      </c>
      <c r="V25" s="18">
        <f>SUM(V24+V23)</f>
        <v>8</v>
      </c>
      <c r="W25" s="17"/>
      <c r="Y25" s="12"/>
      <c r="Z25" s="48"/>
      <c r="AA25" s="47" t="s">
        <v>38</v>
      </c>
      <c r="AB25" s="18">
        <f>AB23+AB24</f>
        <v>74</v>
      </c>
      <c r="AC25" s="17"/>
      <c r="AD25" s="17"/>
      <c r="AE25" s="49" t="s">
        <v>39</v>
      </c>
      <c r="AF25" s="18">
        <f>AF23+AF24</f>
        <v>10</v>
      </c>
      <c r="AH25" s="17"/>
      <c r="AI25" s="130"/>
      <c r="AJ25" s="130"/>
      <c r="AK25" s="18">
        <f>SUM(AK23+AK24)</f>
        <v>11</v>
      </c>
      <c r="AL25" s="12"/>
    </row>
    <row r="26" spans="3:39" s="50" customFormat="1" ht="24.75" customHeight="1">
      <c r="C26" s="142" t="s">
        <v>40</v>
      </c>
      <c r="D26" s="142"/>
      <c r="H26" s="143" t="s">
        <v>41</v>
      </c>
      <c r="I26" s="143"/>
      <c r="J26" s="51"/>
      <c r="K26" s="51"/>
      <c r="L26" s="142" t="s">
        <v>42</v>
      </c>
      <c r="M26" s="142"/>
      <c r="O26" s="144" t="s">
        <v>43</v>
      </c>
      <c r="P26" s="144"/>
      <c r="Q26" s="52"/>
      <c r="R26" s="145" t="s">
        <v>44</v>
      </c>
      <c r="S26" s="145"/>
      <c r="T26" s="52"/>
      <c r="U26" s="145" t="s">
        <v>45</v>
      </c>
      <c r="V26" s="145"/>
      <c r="W26" s="52"/>
      <c r="AA26" s="142" t="s">
        <v>46</v>
      </c>
      <c r="AB26" s="142"/>
      <c r="AC26" s="52"/>
      <c r="AD26" s="52"/>
      <c r="AE26" s="144" t="s">
        <v>47</v>
      </c>
      <c r="AF26" s="144"/>
      <c r="AG26" s="53"/>
      <c r="AH26" s="52"/>
      <c r="AI26" s="142" t="s">
        <v>48</v>
      </c>
      <c r="AJ26" s="142"/>
      <c r="AK26" s="142"/>
      <c r="AL26" s="52"/>
      <c r="AM26" s="54"/>
    </row>
    <row r="27" spans="3:39" s="50" customFormat="1" ht="12">
      <c r="C27" s="55"/>
      <c r="D27" s="53"/>
      <c r="H27" s="55"/>
      <c r="I27" s="55"/>
      <c r="J27" s="51"/>
      <c r="K27" s="51"/>
      <c r="L27" s="55"/>
      <c r="M27" s="53"/>
      <c r="O27" s="24"/>
      <c r="P27" s="53"/>
      <c r="Q27" s="52"/>
      <c r="R27" s="52"/>
      <c r="S27" s="53"/>
      <c r="T27" s="52"/>
      <c r="U27" s="52"/>
      <c r="V27" s="53"/>
      <c r="W27" s="52"/>
      <c r="AA27" s="56"/>
      <c r="AB27" s="53"/>
      <c r="AC27" s="52"/>
      <c r="AD27" s="52"/>
      <c r="AE27" s="24"/>
      <c r="AF27" s="53"/>
      <c r="AG27" s="53"/>
      <c r="AH27" s="52"/>
      <c r="AI27" s="55"/>
      <c r="AJ27" s="55"/>
      <c r="AK27" s="53"/>
      <c r="AL27" s="52"/>
      <c r="AM27" s="54"/>
    </row>
    <row r="28" spans="3:38" ht="14.25" customHeight="1">
      <c r="C28" s="130" t="s">
        <v>49</v>
      </c>
      <c r="D28" s="18">
        <v>1</v>
      </c>
      <c r="H28" s="130" t="s">
        <v>50</v>
      </c>
      <c r="I28" s="18">
        <v>1</v>
      </c>
      <c r="L28" s="130" t="s">
        <v>51</v>
      </c>
      <c r="M28" s="18">
        <v>1</v>
      </c>
      <c r="O28" s="130" t="s">
        <v>52</v>
      </c>
      <c r="P28" s="7">
        <v>1</v>
      </c>
      <c r="R28" s="146" t="s">
        <v>53</v>
      </c>
      <c r="S28" s="57">
        <v>1</v>
      </c>
      <c r="U28" s="39" t="s">
        <v>54</v>
      </c>
      <c r="V28" s="18">
        <v>0</v>
      </c>
      <c r="Z28" s="17"/>
      <c r="AA28" s="130" t="s">
        <v>55</v>
      </c>
      <c r="AB28" s="18">
        <v>1</v>
      </c>
      <c r="AE28" s="130" t="s">
        <v>56</v>
      </c>
      <c r="AF28" s="18">
        <v>0</v>
      </c>
      <c r="AI28" s="130" t="s">
        <v>57</v>
      </c>
      <c r="AJ28" s="130"/>
      <c r="AK28" s="18">
        <v>1</v>
      </c>
      <c r="AL28" s="12"/>
    </row>
    <row r="29" spans="3:38" ht="15.75" customHeight="1">
      <c r="C29" s="130"/>
      <c r="D29" s="18">
        <f>SUM(8+D34)</f>
        <v>16</v>
      </c>
      <c r="H29" s="130"/>
      <c r="I29" s="18">
        <v>10</v>
      </c>
      <c r="L29" s="130"/>
      <c r="M29" s="18">
        <v>13</v>
      </c>
      <c r="O29" s="130" t="s">
        <v>52</v>
      </c>
      <c r="P29" s="7">
        <v>6</v>
      </c>
      <c r="R29" s="146" t="s">
        <v>53</v>
      </c>
      <c r="S29" s="57">
        <v>7</v>
      </c>
      <c r="T29" s="17"/>
      <c r="U29" s="58" t="s">
        <v>58</v>
      </c>
      <c r="V29" s="18">
        <v>1</v>
      </c>
      <c r="W29" s="17"/>
      <c r="Z29" s="17"/>
      <c r="AA29" s="130"/>
      <c r="AB29" s="18">
        <v>11</v>
      </c>
      <c r="AC29" s="17"/>
      <c r="AD29" s="17"/>
      <c r="AE29" s="130"/>
      <c r="AF29" s="18">
        <v>5</v>
      </c>
      <c r="AI29" s="130" t="s">
        <v>57</v>
      </c>
      <c r="AJ29" s="130"/>
      <c r="AK29" s="18">
        <v>28</v>
      </c>
      <c r="AL29" s="12"/>
    </row>
    <row r="30" spans="3:38" ht="25.5" customHeight="1">
      <c r="C30" s="130"/>
      <c r="D30" s="18">
        <f>D29+D28</f>
        <v>17</v>
      </c>
      <c r="H30" s="130"/>
      <c r="I30" s="18">
        <v>11</v>
      </c>
      <c r="L30" s="130"/>
      <c r="M30" s="18">
        <f>SUM(M28+M29)</f>
        <v>14</v>
      </c>
      <c r="O30" s="130"/>
      <c r="P30" s="7">
        <v>7</v>
      </c>
      <c r="R30" s="146"/>
      <c r="S30" s="57">
        <v>8</v>
      </c>
      <c r="T30" s="17"/>
      <c r="U30" s="47" t="s">
        <v>59</v>
      </c>
      <c r="V30" s="18">
        <v>1</v>
      </c>
      <c r="W30" s="17"/>
      <c r="Z30" s="17"/>
      <c r="AA30" s="130"/>
      <c r="AB30" s="18">
        <f>SUM(AB28+AB29)</f>
        <v>12</v>
      </c>
      <c r="AC30" s="17"/>
      <c r="AD30" s="17"/>
      <c r="AE30" s="130"/>
      <c r="AF30" s="18">
        <v>5</v>
      </c>
      <c r="AH30" s="17"/>
      <c r="AI30" s="130"/>
      <c r="AJ30" s="130"/>
      <c r="AK30" s="18">
        <v>29</v>
      </c>
      <c r="AL30" s="12"/>
    </row>
    <row r="31" spans="3:38" ht="26.25" customHeight="1">
      <c r="C31" s="147" t="s">
        <v>60</v>
      </c>
      <c r="D31" s="147"/>
      <c r="H31" s="148" t="s">
        <v>61</v>
      </c>
      <c r="I31" s="148"/>
      <c r="L31" s="142" t="s">
        <v>62</v>
      </c>
      <c r="M31" s="142"/>
      <c r="O31" s="142" t="s">
        <v>63</v>
      </c>
      <c r="P31" s="142"/>
      <c r="R31" s="145" t="s">
        <v>64</v>
      </c>
      <c r="S31" s="145"/>
      <c r="T31" s="17"/>
      <c r="U31" s="17"/>
      <c r="V31" s="16"/>
      <c r="W31" s="17"/>
      <c r="AA31" s="149" t="s">
        <v>65</v>
      </c>
      <c r="AB31" s="149"/>
      <c r="AC31" s="17"/>
      <c r="AD31" s="17"/>
      <c r="AH31" s="17"/>
      <c r="AI31" s="144" t="s">
        <v>66</v>
      </c>
      <c r="AJ31" s="144"/>
      <c r="AK31" s="144"/>
      <c r="AL31" s="12"/>
    </row>
    <row r="32" spans="3:38" ht="18" customHeight="1">
      <c r="C32" s="59"/>
      <c r="D32" s="16"/>
      <c r="H32" s="9"/>
      <c r="I32" s="16"/>
      <c r="L32" s="60"/>
      <c r="M32" s="16"/>
      <c r="O32" s="9"/>
      <c r="P32" s="10"/>
      <c r="R32" s="61"/>
      <c r="S32" s="62"/>
      <c r="T32" s="17"/>
      <c r="U32" s="17"/>
      <c r="V32" s="16"/>
      <c r="W32" s="17"/>
      <c r="AA32" s="63"/>
      <c r="AC32" s="17"/>
      <c r="AD32" s="17"/>
      <c r="AH32" s="17"/>
      <c r="AI32" s="9"/>
      <c r="AJ32" s="9"/>
      <c r="AK32" s="16"/>
      <c r="AL32" s="12"/>
    </row>
    <row r="33" spans="3:38" ht="12.75" customHeight="1">
      <c r="C33" s="15" t="s">
        <v>54</v>
      </c>
      <c r="D33" s="39">
        <v>0</v>
      </c>
      <c r="H33" s="64"/>
      <c r="I33" s="16"/>
      <c r="L33" s="55"/>
      <c r="M33" s="16"/>
      <c r="O33"/>
      <c r="P33" s="9"/>
      <c r="Q33" s="17"/>
      <c r="R33" s="65"/>
      <c r="S33" s="62"/>
      <c r="T33" s="17"/>
      <c r="U33" s="66" t="s">
        <v>67</v>
      </c>
      <c r="V33" s="38">
        <v>0</v>
      </c>
      <c r="W33" s="17"/>
      <c r="Z33" s="67"/>
      <c r="AA33" s="150" t="s">
        <v>68</v>
      </c>
      <c r="AB33" s="38">
        <v>0</v>
      </c>
      <c r="AC33" s="17"/>
      <c r="AD33" s="17"/>
      <c r="AE33" s="37" t="s">
        <v>69</v>
      </c>
      <c r="AF33" s="18">
        <v>0</v>
      </c>
      <c r="AG33" s="16"/>
      <c r="AH33" s="17"/>
      <c r="AI33" s="130" t="s">
        <v>70</v>
      </c>
      <c r="AJ33" s="130"/>
      <c r="AK33" s="38">
        <v>1</v>
      </c>
      <c r="AL33" s="12"/>
    </row>
    <row r="34" spans="3:38" ht="15" customHeight="1">
      <c r="C34" s="68" t="s">
        <v>71</v>
      </c>
      <c r="D34" s="18">
        <v>8</v>
      </c>
      <c r="H34" s="130" t="s">
        <v>72</v>
      </c>
      <c r="I34" s="39">
        <v>0</v>
      </c>
      <c r="L34" s="151" t="s">
        <v>73</v>
      </c>
      <c r="M34" s="18">
        <v>0</v>
      </c>
      <c r="O34" s="130" t="s">
        <v>74</v>
      </c>
      <c r="P34" s="18">
        <v>0</v>
      </c>
      <c r="R34" s="70"/>
      <c r="S34" s="62"/>
      <c r="U34" s="68" t="s">
        <v>75</v>
      </c>
      <c r="V34" s="38">
        <v>1</v>
      </c>
      <c r="Z34" s="71"/>
      <c r="AA34" s="150"/>
      <c r="AB34" s="38">
        <v>6</v>
      </c>
      <c r="AE34" s="42" t="s">
        <v>76</v>
      </c>
      <c r="AF34" s="18">
        <v>2</v>
      </c>
      <c r="AH34" s="17"/>
      <c r="AI34" s="130"/>
      <c r="AJ34" s="130"/>
      <c r="AK34" s="38">
        <v>6</v>
      </c>
      <c r="AL34" s="12"/>
    </row>
    <row r="35" spans="3:38" ht="15" customHeight="1">
      <c r="C35" s="72" t="s">
        <v>77</v>
      </c>
      <c r="D35" s="47">
        <v>8</v>
      </c>
      <c r="H35" s="130"/>
      <c r="I35" s="18">
        <v>3</v>
      </c>
      <c r="L35" s="151"/>
      <c r="M35" s="18">
        <v>4</v>
      </c>
      <c r="O35" s="130"/>
      <c r="P35" s="18">
        <v>1</v>
      </c>
      <c r="R35" s="151" t="s">
        <v>78</v>
      </c>
      <c r="S35" s="73">
        <v>0</v>
      </c>
      <c r="T35" s="8"/>
      <c r="U35" s="72" t="s">
        <v>79</v>
      </c>
      <c r="V35" s="38">
        <f>V33+V34</f>
        <v>1</v>
      </c>
      <c r="Y35" s="17"/>
      <c r="Z35" s="74"/>
      <c r="AA35" s="150"/>
      <c r="AB35" s="38">
        <v>6</v>
      </c>
      <c r="AE35" s="45" t="s">
        <v>80</v>
      </c>
      <c r="AF35" s="18">
        <v>2</v>
      </c>
      <c r="AI35" s="130"/>
      <c r="AJ35" s="130"/>
      <c r="AK35" s="38">
        <v>7</v>
      </c>
      <c r="AL35" s="16"/>
    </row>
    <row r="36" spans="3:38" ht="17.25" customHeight="1">
      <c r="C36" s="59" t="s">
        <v>81</v>
      </c>
      <c r="D36" s="16"/>
      <c r="H36" s="130"/>
      <c r="I36" s="47">
        <v>3</v>
      </c>
      <c r="L36" s="151"/>
      <c r="M36" s="18">
        <v>4</v>
      </c>
      <c r="O36" s="130"/>
      <c r="P36" s="18">
        <v>1</v>
      </c>
      <c r="R36" s="151"/>
      <c r="S36" s="75">
        <v>2</v>
      </c>
      <c r="T36" s="8"/>
      <c r="U36" s="8"/>
      <c r="V36" s="10"/>
      <c r="Y36" s="17"/>
      <c r="Z36" s="139"/>
      <c r="AA36" s="139"/>
      <c r="AB36" s="16"/>
      <c r="AH36" s="17"/>
      <c r="AI36" s="152" t="s">
        <v>82</v>
      </c>
      <c r="AJ36" s="152"/>
      <c r="AK36" s="152"/>
      <c r="AL36" s="17"/>
    </row>
    <row r="37" spans="3:38" ht="13.5" customHeight="1">
      <c r="C37" s="146" t="s">
        <v>83</v>
      </c>
      <c r="D37" s="7">
        <v>0</v>
      </c>
      <c r="L37" s="9"/>
      <c r="M37" s="16"/>
      <c r="R37" s="151"/>
      <c r="S37" s="76">
        <v>2</v>
      </c>
      <c r="U37" s="151" t="s">
        <v>84</v>
      </c>
      <c r="V37" s="18">
        <v>0</v>
      </c>
      <c r="Y37" s="17"/>
      <c r="Z37" s="17"/>
      <c r="AA37" s="16"/>
      <c r="AB37" s="16"/>
      <c r="AE37" s="153" t="s">
        <v>85</v>
      </c>
      <c r="AF37" s="39">
        <v>0</v>
      </c>
      <c r="AG37" s="16"/>
      <c r="AH37" s="17"/>
      <c r="AI37"/>
      <c r="AJ37" s="77"/>
      <c r="AK37" s="16"/>
      <c r="AL37" s="17"/>
    </row>
    <row r="38" spans="3:38" ht="14.25" customHeight="1">
      <c r="C38" s="146"/>
      <c r="D38" s="18">
        <v>1</v>
      </c>
      <c r="H38" s="130" t="s">
        <v>86</v>
      </c>
      <c r="I38" s="18">
        <v>1</v>
      </c>
      <c r="L38" s="151" t="s">
        <v>87</v>
      </c>
      <c r="M38" s="18">
        <v>0</v>
      </c>
      <c r="O38" s="151" t="s">
        <v>88</v>
      </c>
      <c r="P38" s="18">
        <v>1</v>
      </c>
      <c r="R38" s="78"/>
      <c r="S38" s="79"/>
      <c r="U38" s="151"/>
      <c r="V38" s="18">
        <v>1</v>
      </c>
      <c r="Y38" s="17"/>
      <c r="Z38" s="17"/>
      <c r="AE38" s="153"/>
      <c r="AF38" s="18">
        <v>2</v>
      </c>
      <c r="AH38" s="17"/>
      <c r="AI38" s="130" t="s">
        <v>89</v>
      </c>
      <c r="AJ38" s="130"/>
      <c r="AK38" s="7">
        <v>3</v>
      </c>
      <c r="AL38" s="17"/>
    </row>
    <row r="39" spans="3:38" ht="12.75" customHeight="1">
      <c r="C39" s="146"/>
      <c r="D39" s="18">
        <v>1</v>
      </c>
      <c r="H39" s="130"/>
      <c r="I39" s="18">
        <v>13</v>
      </c>
      <c r="L39" s="151"/>
      <c r="M39" s="18">
        <v>5</v>
      </c>
      <c r="O39" s="151"/>
      <c r="P39" s="18">
        <v>8</v>
      </c>
      <c r="R39" s="78"/>
      <c r="S39" s="79"/>
      <c r="U39" s="151"/>
      <c r="V39" s="18">
        <v>1</v>
      </c>
      <c r="Y39" s="17"/>
      <c r="Z39" s="17"/>
      <c r="AA39" s="130" t="s">
        <v>90</v>
      </c>
      <c r="AB39" s="7">
        <f>SUM(1+AB44+AB50)</f>
        <v>3</v>
      </c>
      <c r="AE39" s="153"/>
      <c r="AF39" s="47">
        <v>2</v>
      </c>
      <c r="AH39" s="17"/>
      <c r="AI39" s="130"/>
      <c r="AJ39" s="130"/>
      <c r="AK39" s="7">
        <v>31</v>
      </c>
      <c r="AL39" s="16"/>
    </row>
    <row r="40" spans="8:41" ht="19.5" customHeight="1">
      <c r="H40" s="130"/>
      <c r="I40" s="18">
        <f>SUM(I38+I39)</f>
        <v>14</v>
      </c>
      <c r="L40" s="151"/>
      <c r="M40" s="18">
        <v>5</v>
      </c>
      <c r="O40" s="151"/>
      <c r="P40" s="18">
        <f>SUM(P38+P39)</f>
        <v>9</v>
      </c>
      <c r="R40" s="78"/>
      <c r="S40" s="79"/>
      <c r="Y40" s="17"/>
      <c r="Z40" s="17"/>
      <c r="AA40" s="130"/>
      <c r="AB40" s="72">
        <f>SUM(AB45+AB51)</f>
        <v>45</v>
      </c>
      <c r="AI40" s="130"/>
      <c r="AJ40" s="130"/>
      <c r="AK40" s="7">
        <f>SUM(AK38+AK39)</f>
        <v>34</v>
      </c>
      <c r="AL40" s="12"/>
      <c r="AO40" s="16"/>
    </row>
    <row r="41" spans="8:41" ht="21.75" customHeight="1">
      <c r="H41" s="141" t="s">
        <v>91</v>
      </c>
      <c r="I41" s="141"/>
      <c r="L41" s="60"/>
      <c r="M41" s="16"/>
      <c r="O41" s="147" t="s">
        <v>92</v>
      </c>
      <c r="P41" s="147"/>
      <c r="R41" s="78"/>
      <c r="S41" s="79"/>
      <c r="Y41" s="17"/>
      <c r="Z41" s="17"/>
      <c r="AA41" s="130"/>
      <c r="AB41" s="72">
        <v>48</v>
      </c>
      <c r="AI41" s="148" t="s">
        <v>93</v>
      </c>
      <c r="AJ41" s="148"/>
      <c r="AK41" s="148"/>
      <c r="AL41" s="12"/>
      <c r="AO41" s="16"/>
    </row>
    <row r="42" spans="3:41" ht="16.5" customHeight="1">
      <c r="C42" s="130" t="s">
        <v>94</v>
      </c>
      <c r="D42" s="18">
        <v>0</v>
      </c>
      <c r="H42"/>
      <c r="L42" s="9"/>
      <c r="M42" s="16"/>
      <c r="O42" s="60"/>
      <c r="P42" s="16"/>
      <c r="R42" s="73" t="s">
        <v>95</v>
      </c>
      <c r="S42" s="80">
        <v>1</v>
      </c>
      <c r="U42" s="130" t="s">
        <v>96</v>
      </c>
      <c r="V42" s="7">
        <v>1</v>
      </c>
      <c r="Y42" s="17"/>
      <c r="Z42" s="17"/>
      <c r="AA42" s="141" t="s">
        <v>97</v>
      </c>
      <c r="AB42" s="141"/>
      <c r="AE42" s="130" t="s">
        <v>98</v>
      </c>
      <c r="AF42" s="18">
        <v>0</v>
      </c>
      <c r="AG42" s="16"/>
      <c r="AI42" s="81"/>
      <c r="AJ42" s="12"/>
      <c r="AK42" s="16"/>
      <c r="AL42" s="12"/>
      <c r="AO42" s="16"/>
    </row>
    <row r="43" spans="3:41" ht="15" customHeight="1">
      <c r="C43" s="130"/>
      <c r="D43" s="18">
        <v>2</v>
      </c>
      <c r="H43" s="151" t="s">
        <v>99</v>
      </c>
      <c r="I43" s="39">
        <v>1</v>
      </c>
      <c r="L43" s="131" t="s">
        <v>100</v>
      </c>
      <c r="M43" s="18">
        <v>1</v>
      </c>
      <c r="O43" s="151" t="s">
        <v>101</v>
      </c>
      <c r="P43" s="38">
        <v>1</v>
      </c>
      <c r="R43" s="82" t="s">
        <v>102</v>
      </c>
      <c r="S43" s="80">
        <f>SUM(4+S50)</f>
        <v>6</v>
      </c>
      <c r="U43" s="130"/>
      <c r="V43" s="18">
        <v>22</v>
      </c>
      <c r="Y43" s="17"/>
      <c r="Z43" s="17"/>
      <c r="AE43" s="130"/>
      <c r="AF43" s="18">
        <v>2</v>
      </c>
      <c r="AH43" s="17"/>
      <c r="AI43" s="130" t="s">
        <v>103</v>
      </c>
      <c r="AJ43" s="130"/>
      <c r="AK43" s="18">
        <v>0</v>
      </c>
      <c r="AL43" s="12"/>
      <c r="AO43" s="16"/>
    </row>
    <row r="44" spans="3:38" ht="18" customHeight="1">
      <c r="C44" s="130"/>
      <c r="D44" s="18">
        <f>D42+D43</f>
        <v>2</v>
      </c>
      <c r="H44" s="151"/>
      <c r="I44" s="18">
        <v>11</v>
      </c>
      <c r="L44" s="131"/>
      <c r="M44" s="18">
        <v>6</v>
      </c>
      <c r="O44" s="151"/>
      <c r="P44" s="38">
        <v>9</v>
      </c>
      <c r="R44" s="76" t="s">
        <v>104</v>
      </c>
      <c r="S44" s="80">
        <f>SUM(S43+S42)</f>
        <v>7</v>
      </c>
      <c r="U44" s="130"/>
      <c r="V44" s="18">
        <f>SUM(V42+V43)</f>
        <v>23</v>
      </c>
      <c r="Y44" s="17"/>
      <c r="Z44" s="17"/>
      <c r="AA44" s="39" t="s">
        <v>105</v>
      </c>
      <c r="AB44" s="18">
        <v>1</v>
      </c>
      <c r="AE44" s="130"/>
      <c r="AF44" s="18">
        <f>AF42+AF43</f>
        <v>2</v>
      </c>
      <c r="AI44" s="130"/>
      <c r="AJ44" s="130"/>
      <c r="AK44" s="18">
        <v>3</v>
      </c>
      <c r="AL44" s="16"/>
    </row>
    <row r="45" spans="3:38" ht="12.75" customHeight="1">
      <c r="C45" s="9"/>
      <c r="D45" s="16"/>
      <c r="H45" s="151"/>
      <c r="I45" s="47">
        <v>12</v>
      </c>
      <c r="L45" s="131"/>
      <c r="M45" s="18">
        <f>SUM(M43+M44)</f>
        <v>7</v>
      </c>
      <c r="O45" s="151"/>
      <c r="P45" s="38">
        <v>10</v>
      </c>
      <c r="R45" s="154" t="s">
        <v>106</v>
      </c>
      <c r="S45" s="154"/>
      <c r="U45" s="155" t="s">
        <v>107</v>
      </c>
      <c r="V45" s="155"/>
      <c r="Y45" s="17"/>
      <c r="Z45" s="17"/>
      <c r="AA45" s="43" t="s">
        <v>108</v>
      </c>
      <c r="AB45" s="18">
        <v>34</v>
      </c>
      <c r="AH45" s="17"/>
      <c r="AI45" s="130"/>
      <c r="AJ45" s="130"/>
      <c r="AK45" s="18">
        <v>3</v>
      </c>
      <c r="AL45" s="12"/>
    </row>
    <row r="46" spans="3:38" ht="0.75" customHeight="1">
      <c r="C46" s="9"/>
      <c r="D46" s="16"/>
      <c r="O46" s="69"/>
      <c r="P46" s="18">
        <f>SUM(P44+P45)</f>
        <v>19</v>
      </c>
      <c r="R46" s="83"/>
      <c r="S46" s="83"/>
      <c r="Y46" s="17"/>
      <c r="Z46" s="17"/>
      <c r="AA46" s="58"/>
      <c r="AH46" s="17"/>
      <c r="AI46" s="8"/>
      <c r="AJ46" s="8"/>
      <c r="AK46" s="16"/>
      <c r="AL46" s="12"/>
    </row>
    <row r="47" spans="8:38" ht="13.5" customHeight="1">
      <c r="H47" s="141" t="s">
        <v>109</v>
      </c>
      <c r="I47" s="141"/>
      <c r="L47" s="141" t="s">
        <v>110</v>
      </c>
      <c r="M47" s="141"/>
      <c r="O47" s="141" t="s">
        <v>111</v>
      </c>
      <c r="P47" s="141"/>
      <c r="R47" s="84"/>
      <c r="S47" s="84"/>
      <c r="Y47" s="17"/>
      <c r="Z47" s="17"/>
      <c r="AA47" s="47" t="s">
        <v>112</v>
      </c>
      <c r="AB47" s="18">
        <f>SUM(AB44+AB45)</f>
        <v>35</v>
      </c>
      <c r="AE47" s="130" t="s">
        <v>113</v>
      </c>
      <c r="AF47" s="18">
        <v>0</v>
      </c>
      <c r="AI47" s="8"/>
      <c r="AJ47" s="8"/>
      <c r="AK47" s="16"/>
      <c r="AL47" s="12"/>
    </row>
    <row r="48" spans="8:38" ht="13.5" customHeight="1">
      <c r="H48" s="85"/>
      <c r="O48" s="17"/>
      <c r="P48" s="16"/>
      <c r="R48" s="84"/>
      <c r="S48" s="84"/>
      <c r="Y48" s="17"/>
      <c r="Z48" s="17"/>
      <c r="AA48" s="141" t="s">
        <v>114</v>
      </c>
      <c r="AB48" s="141"/>
      <c r="AE48" s="130"/>
      <c r="AF48" s="18"/>
      <c r="AI48" s="8"/>
      <c r="AJ48" s="8"/>
      <c r="AK48" s="16"/>
      <c r="AL48" s="12"/>
    </row>
    <row r="49" spans="8:38" ht="11.25" customHeight="1">
      <c r="H49" s="130" t="s">
        <v>115</v>
      </c>
      <c r="I49" s="18">
        <v>1</v>
      </c>
      <c r="O49"/>
      <c r="Q49" s="17"/>
      <c r="R49" s="37" t="s">
        <v>116</v>
      </c>
      <c r="S49" s="57">
        <v>0</v>
      </c>
      <c r="U49" s="17"/>
      <c r="Y49" s="17"/>
      <c r="Z49" s="17"/>
      <c r="AE49" s="130"/>
      <c r="AF49" s="18">
        <v>5</v>
      </c>
      <c r="AH49" s="17"/>
      <c r="AI49" s="86"/>
      <c r="AJ49" s="87"/>
      <c r="AK49" s="18">
        <v>0</v>
      </c>
      <c r="AL49" s="12"/>
    </row>
    <row r="50" spans="8:38" ht="12.75" customHeight="1">
      <c r="H50" s="130"/>
      <c r="I50" s="18">
        <v>9</v>
      </c>
      <c r="O50" s="130" t="s">
        <v>117</v>
      </c>
      <c r="P50" s="39">
        <v>0</v>
      </c>
      <c r="Q50" s="17"/>
      <c r="R50" s="42" t="s">
        <v>118</v>
      </c>
      <c r="S50" s="88">
        <v>2</v>
      </c>
      <c r="Y50" s="17"/>
      <c r="Z50" s="17"/>
      <c r="AA50" s="39" t="s">
        <v>119</v>
      </c>
      <c r="AB50" s="18">
        <v>1</v>
      </c>
      <c r="AE50" s="130"/>
      <c r="AF50" s="18">
        <v>5</v>
      </c>
      <c r="AI50" s="156" t="s">
        <v>120</v>
      </c>
      <c r="AJ50" s="156"/>
      <c r="AK50" s="18">
        <v>12</v>
      </c>
      <c r="AL50" s="16"/>
    </row>
    <row r="51" spans="3:38" ht="13.5" customHeight="1">
      <c r="C51" s="8"/>
      <c r="D51" s="16"/>
      <c r="H51" s="130"/>
      <c r="I51" s="18">
        <f>I49+I50</f>
        <v>10</v>
      </c>
      <c r="O51" s="130"/>
      <c r="P51" s="18">
        <v>1</v>
      </c>
      <c r="Q51" s="17"/>
      <c r="R51" s="45" t="s">
        <v>121</v>
      </c>
      <c r="S51" s="57">
        <v>2</v>
      </c>
      <c r="T51" s="17"/>
      <c r="Y51" s="17"/>
      <c r="Z51" s="17"/>
      <c r="AA51" s="43" t="s">
        <v>122</v>
      </c>
      <c r="AB51" s="18">
        <v>11</v>
      </c>
      <c r="AH51" s="17"/>
      <c r="AI51" s="89"/>
      <c r="AJ51" s="90"/>
      <c r="AK51" s="18">
        <f>SUM(AK49+AK50)</f>
        <v>12</v>
      </c>
      <c r="AL51" s="12"/>
    </row>
    <row r="52" spans="3:38" ht="15.75" customHeight="1">
      <c r="C52" s="16"/>
      <c r="D52" s="16"/>
      <c r="H52" s="141" t="s">
        <v>123</v>
      </c>
      <c r="I52" s="141"/>
      <c r="L52" s="10"/>
      <c r="M52" s="16"/>
      <c r="O52" s="130"/>
      <c r="P52" s="47">
        <v>1</v>
      </c>
      <c r="Q52" s="17"/>
      <c r="R52" s="91"/>
      <c r="S52" s="62"/>
      <c r="T52" s="17"/>
      <c r="Y52" s="17"/>
      <c r="Z52" s="17"/>
      <c r="AA52" s="47" t="s">
        <v>124</v>
      </c>
      <c r="AB52" s="18">
        <f>SUM(AB50+AB51)</f>
        <v>12</v>
      </c>
      <c r="AH52" s="17"/>
      <c r="AI52" s="8"/>
      <c r="AJ52" s="8"/>
      <c r="AK52" s="16"/>
      <c r="AL52" s="12"/>
    </row>
    <row r="53" spans="3:38" ht="15.75" customHeight="1">
      <c r="C53" s="16"/>
      <c r="D53" s="16"/>
      <c r="L53" s="10"/>
      <c r="M53" s="16"/>
      <c r="O53" s="9"/>
      <c r="P53" s="16"/>
      <c r="Q53" s="17"/>
      <c r="R53" s="91"/>
      <c r="S53" s="62"/>
      <c r="T53" s="17"/>
      <c r="Y53" s="17"/>
      <c r="Z53" s="17"/>
      <c r="AA53" s="157" t="s">
        <v>125</v>
      </c>
      <c r="AB53" s="157"/>
      <c r="AH53" s="17"/>
      <c r="AI53" s="8"/>
      <c r="AJ53" s="8"/>
      <c r="AK53" s="16"/>
      <c r="AL53" s="12"/>
    </row>
    <row r="54" spans="3:38" ht="13.5" customHeight="1">
      <c r="C54" s="12"/>
      <c r="D54" s="16"/>
      <c r="G54" s="17"/>
      <c r="H54" s="130" t="s">
        <v>126</v>
      </c>
      <c r="I54" s="39">
        <v>0</v>
      </c>
      <c r="J54" s="17"/>
      <c r="K54" s="17"/>
      <c r="N54" s="17"/>
      <c r="O54" s="17"/>
      <c r="P54" s="16"/>
      <c r="Q54" s="17"/>
      <c r="R54" s="62"/>
      <c r="S54" s="62"/>
      <c r="U54" s="17"/>
      <c r="V54" s="16"/>
      <c r="W54" s="17"/>
      <c r="X54" s="17"/>
      <c r="Y54" s="17"/>
      <c r="Z54" s="17"/>
      <c r="AA54" s="92"/>
      <c r="AB54" s="10"/>
      <c r="AC54" s="10"/>
      <c r="AD54" s="10"/>
      <c r="AE54" s="130" t="s">
        <v>127</v>
      </c>
      <c r="AF54" s="93">
        <v>1</v>
      </c>
      <c r="AI54" s="158" t="s">
        <v>128</v>
      </c>
      <c r="AJ54" s="158"/>
      <c r="AK54" s="39">
        <v>0</v>
      </c>
      <c r="AL54" s="12"/>
    </row>
    <row r="55" spans="3:38" ht="12.75" customHeight="1">
      <c r="C55" s="8"/>
      <c r="D55" s="16"/>
      <c r="G55" s="17"/>
      <c r="H55" s="130"/>
      <c r="I55" s="18">
        <v>6</v>
      </c>
      <c r="J55" s="17"/>
      <c r="K55" s="17"/>
      <c r="N55" s="17"/>
      <c r="O55" s="130" t="s">
        <v>129</v>
      </c>
      <c r="P55" s="18">
        <v>0</v>
      </c>
      <c r="Q55" s="17"/>
      <c r="R55" s="62"/>
      <c r="S55" s="62"/>
      <c r="U55" s="17"/>
      <c r="V55" s="16"/>
      <c r="W55" s="17"/>
      <c r="X55" s="17"/>
      <c r="Y55" s="17"/>
      <c r="Z55" s="17"/>
      <c r="AA55" s="130" t="s">
        <v>130</v>
      </c>
      <c r="AB55" s="66">
        <v>1</v>
      </c>
      <c r="AC55" s="10"/>
      <c r="AD55" s="10"/>
      <c r="AE55" s="130"/>
      <c r="AF55" s="94">
        <v>6</v>
      </c>
      <c r="AI55" s="158"/>
      <c r="AJ55" s="158"/>
      <c r="AK55" s="18">
        <v>2</v>
      </c>
      <c r="AL55" s="16"/>
    </row>
    <row r="56" spans="3:38" ht="12" customHeight="1">
      <c r="C56" s="8"/>
      <c r="D56" s="16"/>
      <c r="G56" s="17"/>
      <c r="H56" s="130"/>
      <c r="I56" s="47">
        <v>6</v>
      </c>
      <c r="J56" s="17"/>
      <c r="K56" s="17"/>
      <c r="N56" s="17"/>
      <c r="O56" s="130"/>
      <c r="P56" s="18">
        <v>2</v>
      </c>
      <c r="Q56" s="17"/>
      <c r="R56" s="62"/>
      <c r="S56" s="62"/>
      <c r="U56" s="17"/>
      <c r="V56" s="16"/>
      <c r="W56" s="17"/>
      <c r="X56" s="17"/>
      <c r="Y56" s="17"/>
      <c r="Z56" s="17"/>
      <c r="AA56" s="130"/>
      <c r="AB56" s="18">
        <v>6</v>
      </c>
      <c r="AC56" s="16"/>
      <c r="AE56" s="130"/>
      <c r="AF56" s="159">
        <f>AF55+AF54</f>
        <v>7</v>
      </c>
      <c r="AH56" s="17"/>
      <c r="AI56" s="158"/>
      <c r="AJ56" s="158"/>
      <c r="AK56" s="47">
        <v>2</v>
      </c>
      <c r="AL56" s="12"/>
    </row>
    <row r="57" spans="3:38" ht="23.25" customHeight="1">
      <c r="C57" s="8"/>
      <c r="D57" s="16"/>
      <c r="G57" s="17"/>
      <c r="J57" s="17"/>
      <c r="K57" s="17"/>
      <c r="M57" s="16"/>
      <c r="N57" s="17"/>
      <c r="O57" s="130"/>
      <c r="P57" s="18">
        <v>2</v>
      </c>
      <c r="Q57" s="17"/>
      <c r="R57" s="78"/>
      <c r="S57" s="79"/>
      <c r="T57" s="17"/>
      <c r="U57" s="17"/>
      <c r="V57" s="16"/>
      <c r="W57" s="17"/>
      <c r="X57" s="17"/>
      <c r="Y57" s="17"/>
      <c r="Z57" s="17"/>
      <c r="AA57" s="130"/>
      <c r="AB57" s="47">
        <f>SUM(AB55+AB56)</f>
        <v>7</v>
      </c>
      <c r="AC57" s="16"/>
      <c r="AD57" s="17"/>
      <c r="AE57" s="130"/>
      <c r="AF57" s="159"/>
      <c r="AH57" s="17"/>
      <c r="AL57" s="12"/>
    </row>
    <row r="58" spans="3:38" ht="12.75" customHeight="1">
      <c r="C58" s="8"/>
      <c r="D58" s="16"/>
      <c r="G58" s="17"/>
      <c r="J58" s="17"/>
      <c r="K58" s="17"/>
      <c r="M58" s="16"/>
      <c r="N58" s="17"/>
      <c r="Q58" s="17"/>
      <c r="R58" s="95"/>
      <c r="S58" s="70"/>
      <c r="T58" s="17"/>
      <c r="U58" s="17"/>
      <c r="V58" s="16"/>
      <c r="W58" s="17"/>
      <c r="X58" s="17"/>
      <c r="Y58" s="17"/>
      <c r="Z58" s="17"/>
      <c r="AA58" s="148" t="s">
        <v>65</v>
      </c>
      <c r="AB58" s="148"/>
      <c r="AC58" s="16"/>
      <c r="AD58" s="17"/>
      <c r="AE58" s="147" t="s">
        <v>131</v>
      </c>
      <c r="AF58" s="147"/>
      <c r="AH58" s="17"/>
      <c r="AI58" s="160" t="s">
        <v>132</v>
      </c>
      <c r="AJ58" s="160"/>
      <c r="AK58" s="38">
        <v>1</v>
      </c>
      <c r="AL58" s="12"/>
    </row>
    <row r="59" spans="3:38" ht="13.5" customHeight="1">
      <c r="C59" s="9"/>
      <c r="D59" s="16"/>
      <c r="G59" s="17"/>
      <c r="I59" s="130" t="s">
        <v>133</v>
      </c>
      <c r="J59" s="130"/>
      <c r="K59" s="130"/>
      <c r="L59" s="130"/>
      <c r="M59" s="130">
        <f>SUM(M66+M64+M61)</f>
        <v>244</v>
      </c>
      <c r="N59" s="130"/>
      <c r="O59" s="17"/>
      <c r="P59" s="16"/>
      <c r="Q59" s="17"/>
      <c r="R59" s="95"/>
      <c r="S59" s="70"/>
      <c r="T59" s="17"/>
      <c r="U59" s="17"/>
      <c r="V59" s="16"/>
      <c r="W59" s="17"/>
      <c r="X59" s="17"/>
      <c r="Y59" s="17"/>
      <c r="Z59" s="17"/>
      <c r="AA59" s="34"/>
      <c r="AB59" s="16"/>
      <c r="AC59" s="16"/>
      <c r="AD59" s="17"/>
      <c r="AE59" s="96"/>
      <c r="AF59" s="16"/>
      <c r="AG59" s="12"/>
      <c r="AH59" s="17"/>
      <c r="AI59" s="161" t="s">
        <v>134</v>
      </c>
      <c r="AJ59" s="161"/>
      <c r="AK59" s="38">
        <v>7</v>
      </c>
      <c r="AL59" s="12"/>
    </row>
    <row r="60" spans="7:38" ht="14.25" customHeight="1">
      <c r="G60" s="17"/>
      <c r="H60" s="59"/>
      <c r="I60" s="130"/>
      <c r="J60" s="130"/>
      <c r="K60" s="130"/>
      <c r="L60" s="130"/>
      <c r="M60" s="130"/>
      <c r="N60" s="130"/>
      <c r="O60" s="16"/>
      <c r="P60" s="16"/>
      <c r="Q60" s="17"/>
      <c r="R60" s="95"/>
      <c r="S60" s="62"/>
      <c r="T60" s="17"/>
      <c r="U60" s="17"/>
      <c r="V60" s="16"/>
      <c r="W60" s="17"/>
      <c r="X60" s="17"/>
      <c r="Y60" s="17"/>
      <c r="Z60" s="17"/>
      <c r="AD60" s="17"/>
      <c r="AE60" s="96"/>
      <c r="AF60" s="16"/>
      <c r="AH60" s="17"/>
      <c r="AI60" s="162" t="s">
        <v>135</v>
      </c>
      <c r="AJ60" s="162"/>
      <c r="AK60" s="38">
        <f>SUM(AK58+AK59)</f>
        <v>8</v>
      </c>
      <c r="AL60" s="16"/>
    </row>
    <row r="61" spans="7:38" ht="14.25" customHeight="1">
      <c r="G61" s="17"/>
      <c r="H61" s="9"/>
      <c r="I61" s="130" t="s">
        <v>136</v>
      </c>
      <c r="J61" s="130"/>
      <c r="K61" s="130"/>
      <c r="L61" s="130"/>
      <c r="M61" s="130">
        <v>28</v>
      </c>
      <c r="N61" s="130"/>
      <c r="O61" s="16"/>
      <c r="P61" s="16"/>
      <c r="Q61" s="17"/>
      <c r="R61" s="95"/>
      <c r="S61" s="62"/>
      <c r="T61" s="17"/>
      <c r="U61" s="17"/>
      <c r="V61" s="16"/>
      <c r="W61" s="17"/>
      <c r="X61" s="17"/>
      <c r="Y61" s="17"/>
      <c r="Z61" s="17"/>
      <c r="AA61" s="17"/>
      <c r="AD61" s="17"/>
      <c r="AH61" s="17"/>
      <c r="AI61" s="163" t="s">
        <v>21</v>
      </c>
      <c r="AJ61" s="163"/>
      <c r="AK61" s="163"/>
      <c r="AL61" s="12"/>
    </row>
    <row r="62" spans="7:38" ht="14.25" customHeight="1">
      <c r="G62" s="17"/>
      <c r="H62" s="9"/>
      <c r="I62" s="130"/>
      <c r="J62" s="130"/>
      <c r="K62" s="130"/>
      <c r="L62" s="130"/>
      <c r="M62" s="130"/>
      <c r="N62" s="130"/>
      <c r="O62" s="16"/>
      <c r="P62" s="16"/>
      <c r="Q62" s="17"/>
      <c r="R62" s="95"/>
      <c r="S62" s="62"/>
      <c r="T62" s="17"/>
      <c r="U62" s="17"/>
      <c r="V62" s="16"/>
      <c r="W62" s="17"/>
      <c r="X62" s="17"/>
      <c r="Y62" s="17"/>
      <c r="Z62" s="17"/>
      <c r="AA62" s="17"/>
      <c r="AD62" s="17"/>
      <c r="AH62" s="17"/>
      <c r="AL62" s="12"/>
    </row>
    <row r="63" spans="7:38" ht="14.25" customHeight="1">
      <c r="G63" s="17"/>
      <c r="H63" s="9"/>
      <c r="I63" s="130"/>
      <c r="J63" s="130"/>
      <c r="K63" s="130"/>
      <c r="L63" s="130"/>
      <c r="M63" s="130"/>
      <c r="N63" s="130"/>
      <c r="O63" s="12"/>
      <c r="P63" s="10"/>
      <c r="Q63" s="17"/>
      <c r="R63" s="95"/>
      <c r="S63" s="62"/>
      <c r="T63" s="17"/>
      <c r="U63" s="16"/>
      <c r="V63" s="16"/>
      <c r="W63" s="17"/>
      <c r="X63" s="17"/>
      <c r="Y63" s="17"/>
      <c r="Z63" s="17"/>
      <c r="AA63" s="16"/>
      <c r="AB63" s="16"/>
      <c r="AC63" s="16"/>
      <c r="AD63" s="17"/>
      <c r="AE63" s="73" t="s">
        <v>137</v>
      </c>
      <c r="AF63" s="97">
        <v>0</v>
      </c>
      <c r="AH63" s="17"/>
      <c r="AI63" s="151" t="s">
        <v>138</v>
      </c>
      <c r="AJ63" s="151"/>
      <c r="AK63" s="18">
        <v>1</v>
      </c>
      <c r="AL63" s="12"/>
    </row>
    <row r="64" spans="7:38" ht="13.5" customHeight="1">
      <c r="G64" s="17"/>
      <c r="H64" s="9"/>
      <c r="I64" s="130" t="s">
        <v>139</v>
      </c>
      <c r="J64" s="130"/>
      <c r="K64" s="130"/>
      <c r="L64" s="130"/>
      <c r="M64" s="130">
        <v>215</v>
      </c>
      <c r="N64" s="130"/>
      <c r="O64" s="17"/>
      <c r="P64" s="16"/>
      <c r="Q64" s="17"/>
      <c r="R64" s="59"/>
      <c r="S64" s="10"/>
      <c r="T64" s="17"/>
      <c r="U64" s="16"/>
      <c r="V64" s="16"/>
      <c r="W64" s="17"/>
      <c r="X64" s="17"/>
      <c r="Y64" s="17"/>
      <c r="Z64" s="17"/>
      <c r="AA64" s="16"/>
      <c r="AB64" s="16"/>
      <c r="AC64" s="16"/>
      <c r="AD64" s="17"/>
      <c r="AE64" s="82" t="s">
        <v>140</v>
      </c>
      <c r="AF64" s="98">
        <v>5</v>
      </c>
      <c r="AI64" s="151"/>
      <c r="AJ64" s="151"/>
      <c r="AK64" s="18">
        <v>24</v>
      </c>
      <c r="AL64" s="12"/>
    </row>
    <row r="65" spans="7:38" ht="13.5" customHeight="1">
      <c r="G65" s="17"/>
      <c r="H65" s="59"/>
      <c r="I65" s="130"/>
      <c r="J65" s="130"/>
      <c r="K65" s="130"/>
      <c r="L65" s="130"/>
      <c r="M65" s="130"/>
      <c r="N65" s="130"/>
      <c r="O65" s="17"/>
      <c r="P65" s="16"/>
      <c r="Q65" s="17"/>
      <c r="R65" s="59"/>
      <c r="S65" s="10"/>
      <c r="T65" s="17"/>
      <c r="U65" s="16"/>
      <c r="V65" s="16"/>
      <c r="W65" s="17"/>
      <c r="X65" s="17"/>
      <c r="Y65" s="17"/>
      <c r="Z65" s="17"/>
      <c r="AA65" s="16"/>
      <c r="AB65" s="16"/>
      <c r="AC65" s="16"/>
      <c r="AD65" s="17"/>
      <c r="AE65" s="76" t="s">
        <v>141</v>
      </c>
      <c r="AF65" s="99">
        <v>5</v>
      </c>
      <c r="AI65" s="151"/>
      <c r="AJ65" s="151"/>
      <c r="AK65" s="18">
        <f>SUM(AK63+AK64)</f>
        <v>25</v>
      </c>
      <c r="AL65" s="12"/>
    </row>
    <row r="66" spans="3:38" ht="18" customHeight="1">
      <c r="C66" s="59"/>
      <c r="D66" s="16"/>
      <c r="G66" s="17"/>
      <c r="H66" s="17"/>
      <c r="I66" s="130" t="s">
        <v>142</v>
      </c>
      <c r="J66" s="130"/>
      <c r="K66" s="130"/>
      <c r="L66" s="130"/>
      <c r="M66" s="130">
        <v>1</v>
      </c>
      <c r="N66" s="130"/>
      <c r="O66" s="17"/>
      <c r="P66" s="16"/>
      <c r="Q66" s="17"/>
      <c r="R66" s="59"/>
      <c r="S66" s="10"/>
      <c r="T66" s="17"/>
      <c r="U66" s="17"/>
      <c r="V66" s="16"/>
      <c r="W66" s="17"/>
      <c r="X66" s="17"/>
      <c r="Y66" s="17"/>
      <c r="Z66" s="17"/>
      <c r="AA66" s="17"/>
      <c r="AB66" s="16"/>
      <c r="AC66" s="16"/>
      <c r="AD66" s="17"/>
      <c r="AE66" s="17"/>
      <c r="AF66" s="11"/>
      <c r="AH66" s="17"/>
      <c r="AI66" s="136" t="s">
        <v>143</v>
      </c>
      <c r="AJ66" s="136"/>
      <c r="AK66" s="136"/>
      <c r="AL66" s="12"/>
    </row>
    <row r="67" spans="3:38" ht="18" customHeight="1">
      <c r="C67" s="59"/>
      <c r="D67" s="16"/>
      <c r="G67" s="17"/>
      <c r="H67" s="17"/>
      <c r="I67" s="130"/>
      <c r="J67" s="130"/>
      <c r="K67" s="130"/>
      <c r="L67" s="130"/>
      <c r="M67" s="130"/>
      <c r="N67" s="130"/>
      <c r="O67" s="17"/>
      <c r="P67" s="16"/>
      <c r="Q67" s="17"/>
      <c r="R67" s="59"/>
      <c r="S67" s="10"/>
      <c r="T67" s="17"/>
      <c r="U67" s="17"/>
      <c r="V67" s="16"/>
      <c r="W67" s="17"/>
      <c r="X67" s="17"/>
      <c r="Y67" s="17"/>
      <c r="Z67" s="17"/>
      <c r="AA67" s="17"/>
      <c r="AB67" s="16"/>
      <c r="AC67" s="16"/>
      <c r="AD67" s="17"/>
      <c r="AE67" s="17"/>
      <c r="AF67" s="11"/>
      <c r="AH67" s="17"/>
      <c r="AI67" s="100"/>
      <c r="AJ67" s="100"/>
      <c r="AL67" s="12"/>
    </row>
    <row r="68" spans="3:38" ht="18" customHeight="1">
      <c r="C68" s="59"/>
      <c r="D68" s="16"/>
      <c r="G68" s="17"/>
      <c r="H68" s="17"/>
      <c r="I68" s="130"/>
      <c r="J68" s="130"/>
      <c r="K68" s="130"/>
      <c r="L68" s="130"/>
      <c r="M68" s="130"/>
      <c r="N68" s="130"/>
      <c r="O68" s="17"/>
      <c r="P68" s="16"/>
      <c r="Q68" s="17"/>
      <c r="R68" s="59"/>
      <c r="S68" s="10"/>
      <c r="T68" s="17"/>
      <c r="U68" s="17"/>
      <c r="V68" s="16"/>
      <c r="W68" s="17"/>
      <c r="X68" s="17"/>
      <c r="Y68" s="17"/>
      <c r="Z68" s="17"/>
      <c r="AA68" s="17"/>
      <c r="AB68" s="16"/>
      <c r="AC68" s="16"/>
      <c r="AD68" s="17"/>
      <c r="AE68" s="37" t="s">
        <v>67</v>
      </c>
      <c r="AF68" s="97">
        <v>0</v>
      </c>
      <c r="AH68" s="17"/>
      <c r="AI68" s="151" t="s">
        <v>144</v>
      </c>
      <c r="AJ68" s="151"/>
      <c r="AK68" s="39">
        <v>1</v>
      </c>
      <c r="AL68" s="12"/>
    </row>
    <row r="69" spans="3:38" ht="18" customHeight="1">
      <c r="C69" s="59"/>
      <c r="D69" s="16"/>
      <c r="G69" s="17"/>
      <c r="H69" s="17"/>
      <c r="I69" s="130" t="s">
        <v>145</v>
      </c>
      <c r="J69" s="130"/>
      <c r="K69" s="130"/>
      <c r="L69" s="130"/>
      <c r="M69" s="131">
        <v>12</v>
      </c>
      <c r="N69" s="131"/>
      <c r="O69" s="17"/>
      <c r="P69" s="16"/>
      <c r="Q69" s="17"/>
      <c r="R69" s="101"/>
      <c r="S69" s="10"/>
      <c r="T69" s="17"/>
      <c r="U69" s="91"/>
      <c r="V69" s="16"/>
      <c r="W69" s="17"/>
      <c r="X69" s="17"/>
      <c r="Y69" s="17"/>
      <c r="Z69" s="17"/>
      <c r="AA69" s="16"/>
      <c r="AB69" s="16"/>
      <c r="AC69" s="16"/>
      <c r="AD69" s="17"/>
      <c r="AE69" s="82" t="s">
        <v>146</v>
      </c>
      <c r="AF69" s="98">
        <v>4</v>
      </c>
      <c r="AH69" s="17"/>
      <c r="AI69" s="151"/>
      <c r="AJ69" s="151"/>
      <c r="AK69" s="18">
        <v>22</v>
      </c>
      <c r="AL69" s="12"/>
    </row>
    <row r="70" spans="3:38" ht="18" customHeight="1">
      <c r="C70" s="59"/>
      <c r="D70" s="16"/>
      <c r="G70" s="17"/>
      <c r="H70" s="17"/>
      <c r="I70" s="130"/>
      <c r="J70" s="130"/>
      <c r="K70" s="130"/>
      <c r="L70" s="130"/>
      <c r="M70" s="131"/>
      <c r="N70" s="131"/>
      <c r="O70" s="17"/>
      <c r="P70" s="16"/>
      <c r="Q70" s="17"/>
      <c r="R70" s="101"/>
      <c r="S70" s="10"/>
      <c r="T70" s="17"/>
      <c r="U70" s="102"/>
      <c r="V70" s="16"/>
      <c r="W70" s="17"/>
      <c r="X70" s="17"/>
      <c r="Y70" s="17"/>
      <c r="Z70" s="17"/>
      <c r="AA70" s="16"/>
      <c r="AB70" s="16"/>
      <c r="AC70" s="16"/>
      <c r="AD70" s="17"/>
      <c r="AE70" s="45" t="s">
        <v>147</v>
      </c>
      <c r="AF70" s="99">
        <v>4</v>
      </c>
      <c r="AH70" s="17"/>
      <c r="AI70" s="151"/>
      <c r="AJ70" s="151"/>
      <c r="AK70" s="47">
        <f>SUM(AK68+AK69)</f>
        <v>23</v>
      </c>
      <c r="AL70" s="12"/>
    </row>
    <row r="71" spans="3:38" ht="15.75" customHeight="1">
      <c r="C71" s="59"/>
      <c r="D71" s="16"/>
      <c r="G71" s="17"/>
      <c r="I71" s="130" t="s">
        <v>148</v>
      </c>
      <c r="J71" s="130"/>
      <c r="K71" s="130"/>
      <c r="L71" s="130"/>
      <c r="M71" s="131">
        <v>203</v>
      </c>
      <c r="N71" s="131"/>
      <c r="O71" s="17"/>
      <c r="P71" s="16"/>
      <c r="Q71" s="17"/>
      <c r="R71" s="62"/>
      <c r="S71" s="10"/>
      <c r="T71" s="17"/>
      <c r="U71" s="102"/>
      <c r="V71" s="16"/>
      <c r="W71" s="17"/>
      <c r="X71" s="17"/>
      <c r="Y71" s="17"/>
      <c r="Z71" s="17"/>
      <c r="AA71" s="16"/>
      <c r="AB71" s="16"/>
      <c r="AD71" s="17"/>
      <c r="AE71" s="17"/>
      <c r="AF71" s="11"/>
      <c r="AH71" s="17"/>
      <c r="AI71" s="163" t="s">
        <v>149</v>
      </c>
      <c r="AJ71" s="163"/>
      <c r="AK71" s="163"/>
      <c r="AL71" s="12"/>
    </row>
    <row r="72" spans="3:38" ht="13.5" customHeight="1">
      <c r="C72" s="9"/>
      <c r="D72" s="16"/>
      <c r="G72" s="17"/>
      <c r="I72" s="130"/>
      <c r="J72" s="130"/>
      <c r="K72" s="130"/>
      <c r="L72" s="130"/>
      <c r="M72" s="131"/>
      <c r="N72" s="131"/>
      <c r="O72" s="17"/>
      <c r="P72" s="16"/>
      <c r="Q72" s="17"/>
      <c r="R72" s="12"/>
      <c r="S72" s="10"/>
      <c r="T72" s="17"/>
      <c r="U72" s="17"/>
      <c r="V72" s="16"/>
      <c r="W72" s="17"/>
      <c r="X72" s="17"/>
      <c r="Y72" s="17"/>
      <c r="Z72" s="17"/>
      <c r="AA72" s="17"/>
      <c r="AB72" s="16"/>
      <c r="AC72" s="17"/>
      <c r="AD72" s="17"/>
      <c r="AE72" s="39" t="s">
        <v>150</v>
      </c>
      <c r="AF72" s="97">
        <v>0</v>
      </c>
      <c r="AH72" s="17"/>
      <c r="AI72" s="8"/>
      <c r="AJ72" s="8"/>
      <c r="AK72" s="16"/>
      <c r="AL72" s="12"/>
    </row>
    <row r="73" spans="3:38" ht="13.5" customHeight="1">
      <c r="C73" s="16"/>
      <c r="G73" s="17"/>
      <c r="H73" s="17"/>
      <c r="I73" s="130" t="s">
        <v>151</v>
      </c>
      <c r="J73" s="130"/>
      <c r="K73" s="130"/>
      <c r="L73" s="130"/>
      <c r="M73" s="131">
        <f>M69+M71</f>
        <v>215</v>
      </c>
      <c r="N73" s="131"/>
      <c r="O73" s="17"/>
      <c r="P73" s="16"/>
      <c r="Q73" s="17"/>
      <c r="R73" s="103"/>
      <c r="S73" s="10"/>
      <c r="T73" s="17"/>
      <c r="U73" s="16"/>
      <c r="V73" s="11"/>
      <c r="W73" s="17"/>
      <c r="X73" s="17"/>
      <c r="Y73" s="17"/>
      <c r="Z73" s="17"/>
      <c r="AA73" s="16"/>
      <c r="AB73" s="104"/>
      <c r="AC73" s="105"/>
      <c r="AD73" s="17"/>
      <c r="AE73" s="106" t="s">
        <v>152</v>
      </c>
      <c r="AF73" s="98">
        <v>3</v>
      </c>
      <c r="AI73" s="8"/>
      <c r="AJ73" s="8"/>
      <c r="AK73" s="16"/>
      <c r="AL73" s="12"/>
    </row>
    <row r="74" spans="9:38" ht="10.5" customHeight="1">
      <c r="I74" s="130"/>
      <c r="J74" s="130"/>
      <c r="K74" s="130"/>
      <c r="L74" s="130"/>
      <c r="M74" s="131"/>
      <c r="N74" s="131"/>
      <c r="O74" s="17"/>
      <c r="P74" s="16"/>
      <c r="Q74" s="17"/>
      <c r="R74" s="16"/>
      <c r="S74" s="10"/>
      <c r="T74" s="17"/>
      <c r="U74" s="16"/>
      <c r="V74" s="11"/>
      <c r="W74" s="17"/>
      <c r="X74" s="17"/>
      <c r="Y74" s="17"/>
      <c r="Z74" s="17"/>
      <c r="AA74" s="16"/>
      <c r="AB74" s="104"/>
      <c r="AC74" s="105"/>
      <c r="AD74" s="17"/>
      <c r="AE74" s="107" t="s">
        <v>153</v>
      </c>
      <c r="AF74" s="99">
        <v>3</v>
      </c>
      <c r="AH74" s="17"/>
      <c r="AI74" s="8"/>
      <c r="AJ74" s="8"/>
      <c r="AK74" s="16"/>
      <c r="AL74" s="16"/>
    </row>
    <row r="75" spans="3:38" ht="12.75" customHeight="1">
      <c r="C75" s="59"/>
      <c r="D75" s="16"/>
      <c r="I75" s="130" t="s">
        <v>154</v>
      </c>
      <c r="J75" s="130"/>
      <c r="K75" s="130"/>
      <c r="L75" s="130"/>
      <c r="M75" s="164">
        <v>2</v>
      </c>
      <c r="N75" s="164"/>
      <c r="O75" s="17"/>
      <c r="P75" s="16"/>
      <c r="Q75" s="17"/>
      <c r="R75" s="61"/>
      <c r="S75" s="10"/>
      <c r="T75" s="17"/>
      <c r="U75" s="16"/>
      <c r="V75" s="11"/>
      <c r="W75" s="17"/>
      <c r="X75" s="17"/>
      <c r="Y75" s="17"/>
      <c r="Z75" s="17"/>
      <c r="AA75" s="16"/>
      <c r="AB75" s="104"/>
      <c r="AC75" s="105"/>
      <c r="AD75" s="17"/>
      <c r="AG75" s="1"/>
      <c r="AH75" s="17"/>
      <c r="AL75" s="12"/>
    </row>
    <row r="76" spans="3:38" ht="13.5" customHeight="1">
      <c r="C76" s="59"/>
      <c r="D76" s="16"/>
      <c r="I76" s="130"/>
      <c r="J76" s="130"/>
      <c r="K76" s="130"/>
      <c r="L76" s="130"/>
      <c r="M76" s="164"/>
      <c r="N76" s="164"/>
      <c r="O76" s="17"/>
      <c r="P76" s="16"/>
      <c r="Q76" s="17"/>
      <c r="R76" s="36"/>
      <c r="S76" s="10"/>
      <c r="T76" s="10"/>
      <c r="U76" s="17"/>
      <c r="V76" s="11"/>
      <c r="W76" s="17"/>
      <c r="X76" s="17"/>
      <c r="Y76" s="17"/>
      <c r="Z76" s="17"/>
      <c r="AA76" s="108"/>
      <c r="AB76" s="109"/>
      <c r="AC76" s="105"/>
      <c r="AD76" s="17"/>
      <c r="AG76" s="1"/>
      <c r="AH76" s="17"/>
      <c r="AL76" s="12"/>
    </row>
    <row r="77" spans="3:38" ht="13.5" customHeight="1">
      <c r="C77" s="59"/>
      <c r="D77" s="16"/>
      <c r="I77" s="165" t="s">
        <v>155</v>
      </c>
      <c r="J77" s="165"/>
      <c r="K77" s="165"/>
      <c r="L77" s="165"/>
      <c r="M77" s="166">
        <f>M59+M73+M75</f>
        <v>461</v>
      </c>
      <c r="N77" s="166"/>
      <c r="O77" s="17"/>
      <c r="P77" s="16"/>
      <c r="Q77" s="17"/>
      <c r="R77" s="103"/>
      <c r="S77" s="10"/>
      <c r="T77" s="10"/>
      <c r="U77" s="110"/>
      <c r="V77" s="11"/>
      <c r="W77" s="17"/>
      <c r="X77" s="17"/>
      <c r="Y77" s="17"/>
      <c r="Z77" s="17"/>
      <c r="AA77" s="16"/>
      <c r="AB77" s="16"/>
      <c r="AC77" s="17"/>
      <c r="AD77" s="17"/>
      <c r="AL77" s="12"/>
    </row>
    <row r="78" spans="9:38" ht="12" customHeight="1">
      <c r="I78" s="165"/>
      <c r="J78" s="165"/>
      <c r="K78" s="165"/>
      <c r="L78" s="165"/>
      <c r="M78" s="166"/>
      <c r="N78" s="166"/>
      <c r="O78" s="59"/>
      <c r="P78" s="167"/>
      <c r="Q78" s="17"/>
      <c r="R78" s="16"/>
      <c r="S78" s="10"/>
      <c r="T78" s="10"/>
      <c r="U78" s="83"/>
      <c r="V78" s="111"/>
      <c r="W78" s="10"/>
      <c r="X78" s="17"/>
      <c r="Y78" s="17"/>
      <c r="Z78" s="17"/>
      <c r="AA78" s="16"/>
      <c r="AB78" s="16"/>
      <c r="AC78" s="17"/>
      <c r="AD78" s="17"/>
      <c r="AH78" s="17"/>
      <c r="AL78" s="16"/>
    </row>
    <row r="79" spans="13:38" ht="16.5" customHeight="1">
      <c r="M79" s="16"/>
      <c r="N79" s="17"/>
      <c r="O79" s="59"/>
      <c r="P79" s="167"/>
      <c r="Q79" s="17"/>
      <c r="R79" s="103"/>
      <c r="S79" s="10"/>
      <c r="T79" s="10"/>
      <c r="U79" s="83"/>
      <c r="V79" s="111"/>
      <c r="W79" s="10"/>
      <c r="X79" s="17"/>
      <c r="Y79" s="17"/>
      <c r="Z79" s="17"/>
      <c r="AA79" s="16"/>
      <c r="AB79" s="16"/>
      <c r="AC79" s="17"/>
      <c r="AD79" s="17"/>
      <c r="AE79" s="96"/>
      <c r="AF79" s="11"/>
      <c r="AH79" s="17"/>
      <c r="AL79" s="12"/>
    </row>
    <row r="80" spans="3:38" ht="13.5" customHeight="1">
      <c r="C80" s="17"/>
      <c r="D80" s="16"/>
      <c r="E80" s="17"/>
      <c r="F80" s="17"/>
      <c r="I80" s="168"/>
      <c r="J80" s="168"/>
      <c r="K80" s="168"/>
      <c r="L80" s="168"/>
      <c r="M80" s="169"/>
      <c r="N80" s="169"/>
      <c r="O80" s="59"/>
      <c r="P80" s="167"/>
      <c r="Q80" s="17"/>
      <c r="R80" s="91"/>
      <c r="S80" s="10"/>
      <c r="T80" s="10"/>
      <c r="U80" s="10"/>
      <c r="V80" s="111"/>
      <c r="W80" s="10"/>
      <c r="X80" s="17"/>
      <c r="Y80" s="17"/>
      <c r="Z80" s="17"/>
      <c r="AA80" s="17"/>
      <c r="AB80" s="16"/>
      <c r="AC80" s="17"/>
      <c r="AD80" s="17"/>
      <c r="AH80" s="17"/>
      <c r="AL80" s="12"/>
    </row>
    <row r="81" spans="3:38" ht="15.75" customHeight="1">
      <c r="C81" s="170" t="s">
        <v>156</v>
      </c>
      <c r="D81" s="170"/>
      <c r="E81" s="170"/>
      <c r="F81" s="170"/>
      <c r="G81" s="170"/>
      <c r="H81" s="170"/>
      <c r="M81" s="16"/>
      <c r="N81" s="17"/>
      <c r="O81" s="59"/>
      <c r="P81" s="167"/>
      <c r="Q81" s="17"/>
      <c r="R81" s="61"/>
      <c r="S81" s="171"/>
      <c r="T81" s="171"/>
      <c r="U81" s="171"/>
      <c r="V81" s="171"/>
      <c r="W81" s="171"/>
      <c r="X81" s="171"/>
      <c r="Z81" s="3"/>
      <c r="AA81" s="112"/>
      <c r="AB81" s="171"/>
      <c r="AC81" s="171"/>
      <c r="AD81" s="171"/>
      <c r="AE81" s="171"/>
      <c r="AF81" s="171"/>
      <c r="AG81" s="171"/>
      <c r="AI81" s="171"/>
      <c r="AJ81" s="171"/>
      <c r="AK81" s="171"/>
      <c r="AL81" s="171"/>
    </row>
    <row r="82" spans="8:38" ht="16.5" customHeight="1">
      <c r="H82" s="2"/>
      <c r="M82" s="16"/>
      <c r="N82" s="17"/>
      <c r="O82" s="59"/>
      <c r="P82" s="167"/>
      <c r="Q82" s="17"/>
      <c r="R82" s="16"/>
      <c r="S82" s="172"/>
      <c r="T82" s="172"/>
      <c r="U82" s="172"/>
      <c r="V82" s="172"/>
      <c r="W82" s="172"/>
      <c r="X82" s="172"/>
      <c r="Z82" s="113"/>
      <c r="AA82" s="112"/>
      <c r="AB82" s="129"/>
      <c r="AC82" s="129"/>
      <c r="AD82" s="129"/>
      <c r="AE82" s="129"/>
      <c r="AF82" s="129"/>
      <c r="AG82" s="129"/>
      <c r="AI82" s="173"/>
      <c r="AJ82" s="173"/>
      <c r="AK82" s="173"/>
      <c r="AL82" s="173"/>
    </row>
    <row r="83" spans="13:38" ht="13.5" customHeight="1">
      <c r="M83" s="16"/>
      <c r="N83" s="17"/>
      <c r="O83" s="59"/>
      <c r="P83" s="167"/>
      <c r="Q83" s="17"/>
      <c r="R83" s="36"/>
      <c r="S83" s="16"/>
      <c r="T83" s="10"/>
      <c r="U83" s="10"/>
      <c r="V83" s="111"/>
      <c r="W83" s="10"/>
      <c r="X83" s="17"/>
      <c r="Y83" s="17"/>
      <c r="Z83" s="17"/>
      <c r="AA83" s="16"/>
      <c r="AB83" s="16"/>
      <c r="AH83" s="17"/>
      <c r="AL83" s="12"/>
    </row>
    <row r="84" spans="3:38" ht="12.75" customHeight="1">
      <c r="C84" s="1" t="s">
        <v>157</v>
      </c>
      <c r="O84" s="59"/>
      <c r="P84" s="8"/>
      <c r="Q84" s="17"/>
      <c r="R84" s="36"/>
      <c r="S84" s="10"/>
      <c r="T84" s="10"/>
      <c r="U84" s="10"/>
      <c r="V84" s="10"/>
      <c r="W84" s="10"/>
      <c r="X84" s="17"/>
      <c r="Y84" s="17"/>
      <c r="Z84" s="17"/>
      <c r="AA84" s="17"/>
      <c r="AB84" s="16"/>
      <c r="AH84" s="17"/>
      <c r="AL84" s="12"/>
    </row>
    <row r="85" spans="3:38" ht="21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0"/>
      <c r="T85" s="10"/>
      <c r="U85" s="10"/>
      <c r="V85" s="10"/>
      <c r="W85" s="10"/>
      <c r="X85" s="17"/>
      <c r="Y85" s="17"/>
      <c r="Z85" s="17"/>
      <c r="AA85" s="17"/>
      <c r="AB85" s="16"/>
      <c r="AH85" s="17"/>
      <c r="AI85" s="168"/>
      <c r="AJ85" s="168"/>
      <c r="AK85" s="10"/>
      <c r="AL85" s="12"/>
    </row>
    <row r="86" spans="15:38" ht="11.25" customHeight="1">
      <c r="O86" s="59"/>
      <c r="P86" s="8"/>
      <c r="Q86" s="17"/>
      <c r="R86" s="103"/>
      <c r="S86" s="111"/>
      <c r="T86" s="10"/>
      <c r="U86" s="16"/>
      <c r="V86" s="10"/>
      <c r="W86" s="10"/>
      <c r="X86" s="17"/>
      <c r="Y86" s="17"/>
      <c r="Z86" s="17"/>
      <c r="AA86" s="17"/>
      <c r="AB86" s="16"/>
      <c r="AH86" s="17"/>
      <c r="AL86" s="12"/>
    </row>
    <row r="87" spans="9:38" ht="11.25" customHeight="1">
      <c r="I87" s="10"/>
      <c r="J87" s="10"/>
      <c r="K87" s="10"/>
      <c r="L87" s="10"/>
      <c r="M87" s="10"/>
      <c r="N87" s="8"/>
      <c r="O87" s="59"/>
      <c r="P87" s="8"/>
      <c r="Q87" s="17"/>
      <c r="R87" s="103"/>
      <c r="S87" s="111"/>
      <c r="T87" s="10"/>
      <c r="U87" s="16"/>
      <c r="V87" s="10"/>
      <c r="W87" s="10"/>
      <c r="X87" s="17"/>
      <c r="Y87" s="17"/>
      <c r="Z87" s="17"/>
      <c r="AA87" s="17"/>
      <c r="AB87" s="16"/>
      <c r="AH87" s="17"/>
      <c r="AL87" s="12"/>
    </row>
    <row r="88" spans="9:32" ht="13.5" customHeight="1">
      <c r="I88" s="10"/>
      <c r="J88" s="10"/>
      <c r="K88" s="10"/>
      <c r="L88" s="10"/>
      <c r="M88" s="10"/>
      <c r="N88" s="8"/>
      <c r="O88" s="59"/>
      <c r="P88" s="8"/>
      <c r="Q88" s="17"/>
      <c r="R88" s="16"/>
      <c r="S88" s="11"/>
      <c r="T88" s="10"/>
      <c r="U88" s="103"/>
      <c r="V88" s="10"/>
      <c r="W88" s="10"/>
      <c r="X88" s="17"/>
      <c r="Y88" s="17"/>
      <c r="Z88" s="17"/>
      <c r="AA88" s="17"/>
      <c r="AB88" s="16"/>
      <c r="AE88" s="17"/>
      <c r="AF88" s="16"/>
    </row>
    <row r="89" spans="3:38" ht="15.75" customHeight="1">
      <c r="C89" s="139"/>
      <c r="D89" s="139"/>
      <c r="E89" s="139"/>
      <c r="F89" s="139"/>
      <c r="G89" s="139"/>
      <c r="H89" s="139"/>
      <c r="O89" s="8"/>
      <c r="P89" s="8"/>
      <c r="T89" s="10"/>
      <c r="U89" s="10"/>
      <c r="V89" s="10"/>
      <c r="W89" s="10"/>
      <c r="AH89" s="17"/>
      <c r="AI89" s="105"/>
      <c r="AJ89" s="105"/>
      <c r="AK89" s="114"/>
      <c r="AL89" s="17"/>
    </row>
    <row r="90" spans="3:38" ht="14.25" customHeight="1">
      <c r="C90" s="2"/>
      <c r="E90" s="2"/>
      <c r="F90" s="2"/>
      <c r="G90" s="2"/>
      <c r="H90" s="2"/>
      <c r="O90" s="8"/>
      <c r="P90" s="8"/>
      <c r="Q90" s="115"/>
      <c r="R90" s="115"/>
      <c r="T90" s="115"/>
      <c r="U90" s="10"/>
      <c r="V90" s="10"/>
      <c r="W90" s="116"/>
      <c r="X90" s="116"/>
      <c r="Y90" s="116"/>
      <c r="Z90" s="116"/>
      <c r="AA90" s="116"/>
      <c r="AB90" s="117"/>
      <c r="AH90" s="17"/>
      <c r="AI90" s="105"/>
      <c r="AJ90" s="105"/>
      <c r="AK90" s="114"/>
      <c r="AL90" s="17"/>
    </row>
    <row r="91" spans="3:38" ht="18" customHeight="1">
      <c r="C91" s="118"/>
      <c r="D91" s="119"/>
      <c r="E91" s="118"/>
      <c r="F91" s="118"/>
      <c r="G91" s="118"/>
      <c r="H91" s="118"/>
      <c r="I91" s="119"/>
      <c r="J91" s="118"/>
      <c r="K91" s="118"/>
      <c r="L91" s="118"/>
      <c r="M91" s="119"/>
      <c r="N91" s="118"/>
      <c r="O91" s="118"/>
      <c r="P91" s="8"/>
      <c r="Q91" s="115"/>
      <c r="R91" s="115"/>
      <c r="S91" s="115"/>
      <c r="T91" s="115"/>
      <c r="W91" s="116"/>
      <c r="X91" s="116"/>
      <c r="Y91" s="116"/>
      <c r="Z91" s="116"/>
      <c r="AA91" s="116"/>
      <c r="AB91" s="117"/>
      <c r="AC91" s="120"/>
      <c r="AH91" s="17"/>
      <c r="AI91" s="105"/>
      <c r="AJ91" s="105"/>
      <c r="AK91" s="114"/>
      <c r="AL91" s="17"/>
    </row>
    <row r="92" spans="3:38" ht="16.5" customHeight="1">
      <c r="C92" s="118"/>
      <c r="D92" s="119"/>
      <c r="E92" s="118"/>
      <c r="F92" s="118"/>
      <c r="G92" s="118"/>
      <c r="H92" s="118"/>
      <c r="I92" s="119"/>
      <c r="J92" s="118"/>
      <c r="K92" s="118"/>
      <c r="L92" s="118"/>
      <c r="M92" s="119"/>
      <c r="N92" s="121"/>
      <c r="O92" s="116"/>
      <c r="P92" s="8"/>
      <c r="X92" s="122"/>
      <c r="Y92" s="122"/>
      <c r="Z92" s="122"/>
      <c r="AA92" s="122"/>
      <c r="AH92" s="17"/>
      <c r="AL92" s="8"/>
    </row>
    <row r="93" spans="3:38" ht="16.5" customHeight="1">
      <c r="C93" s="2"/>
      <c r="E93" s="2"/>
      <c r="F93" s="2"/>
      <c r="G93" s="2"/>
      <c r="H93" s="2"/>
      <c r="O93" s="8"/>
      <c r="P93" s="8"/>
      <c r="X93" s="123"/>
      <c r="Y93" s="123"/>
      <c r="Z93" s="123"/>
      <c r="AA93" s="123"/>
      <c r="AH93" s="17"/>
      <c r="AI93" s="167"/>
      <c r="AJ93" s="167"/>
      <c r="AK93" s="16"/>
      <c r="AL93" s="8"/>
    </row>
    <row r="94" spans="15:38" ht="13.5" customHeight="1">
      <c r="O94" s="8"/>
      <c r="P94" s="8"/>
      <c r="Q94" s="120"/>
      <c r="R94" s="120"/>
      <c r="S94" s="124"/>
      <c r="T94" s="10"/>
      <c r="U94" s="10"/>
      <c r="V94" s="125"/>
      <c r="W94" s="123"/>
      <c r="X94" s="123"/>
      <c r="Y94" s="123"/>
      <c r="Z94" s="123"/>
      <c r="AA94" s="123"/>
      <c r="AB94" s="125"/>
      <c r="AC94" s="123"/>
      <c r="AL94" s="8"/>
    </row>
    <row r="95" spans="15:38" ht="12">
      <c r="O95" s="10"/>
      <c r="P95" s="10"/>
      <c r="Q95" s="126"/>
      <c r="R95" s="16"/>
      <c r="S95" s="16"/>
      <c r="T95" s="10"/>
      <c r="U95" s="10"/>
      <c r="V95" s="10"/>
      <c r="W95" s="10"/>
      <c r="AL95" s="8"/>
    </row>
    <row r="96" spans="9:38" ht="12">
      <c r="I96" s="16"/>
      <c r="J96" s="12"/>
      <c r="K96" s="12"/>
      <c r="L96" s="12"/>
      <c r="M96" s="10"/>
      <c r="N96" s="8"/>
      <c r="O96" s="10"/>
      <c r="P96" s="10"/>
      <c r="Q96" s="126"/>
      <c r="R96" s="2"/>
      <c r="S96" s="16"/>
      <c r="T96" s="10"/>
      <c r="U96" s="10"/>
      <c r="V96" s="10"/>
      <c r="W96" s="10"/>
      <c r="AL96" s="10"/>
    </row>
    <row r="97" spans="9:34" ht="12">
      <c r="I97" s="16"/>
      <c r="J97" s="12"/>
      <c r="K97" s="12"/>
      <c r="L97" s="12"/>
      <c r="M97" s="16"/>
      <c r="N97" s="12"/>
      <c r="O97" s="167"/>
      <c r="P97" s="167"/>
      <c r="R97" s="2"/>
      <c r="U97" s="10"/>
      <c r="V97" s="10"/>
      <c r="W97" s="10"/>
      <c r="AH97" s="17"/>
    </row>
    <row r="98" spans="9:34" ht="12">
      <c r="I98" s="16"/>
      <c r="J98" s="12"/>
      <c r="K98" s="12"/>
      <c r="L98" s="12"/>
      <c r="M98" s="16"/>
      <c r="N98" s="12"/>
      <c r="O98" s="167"/>
      <c r="P98" s="167"/>
      <c r="U98" s="10"/>
      <c r="V98" s="10"/>
      <c r="W98" s="10"/>
      <c r="AH98" s="17"/>
    </row>
    <row r="99" spans="9:34" ht="13.5" customHeight="1">
      <c r="I99" s="16"/>
      <c r="J99" s="12"/>
      <c r="K99" s="12"/>
      <c r="L99" s="12"/>
      <c r="M99" s="16"/>
      <c r="N99" s="12"/>
      <c r="O99" s="167"/>
      <c r="P99" s="167"/>
      <c r="U99" s="10"/>
      <c r="V99" s="10"/>
      <c r="W99" s="10"/>
      <c r="AH99" s="17"/>
    </row>
    <row r="100" spans="12:34" ht="13.5" customHeight="1">
      <c r="L100" s="59"/>
      <c r="M100" s="10"/>
      <c r="O100" s="167"/>
      <c r="P100" s="167"/>
      <c r="U100" s="10"/>
      <c r="V100" s="10"/>
      <c r="W100" s="10"/>
      <c r="AH100" s="17"/>
    </row>
    <row r="101" spans="34:37" ht="19.5" customHeight="1">
      <c r="AH101" s="17"/>
      <c r="AJ101" s="3"/>
      <c r="AK101" s="127"/>
    </row>
    <row r="102" spans="8:38" ht="13.5" customHeight="1">
      <c r="H102" s="2"/>
      <c r="O102" s="2"/>
      <c r="AH102" s="17"/>
      <c r="AL102" s="105"/>
    </row>
    <row r="103" spans="3:38" ht="15.75" customHeight="1">
      <c r="C103" s="128"/>
      <c r="D103" s="119"/>
      <c r="E103" s="128"/>
      <c r="F103" s="128"/>
      <c r="G103" s="128"/>
      <c r="H103" s="128"/>
      <c r="AH103" s="17"/>
      <c r="AL103" s="105"/>
    </row>
    <row r="104" spans="3:38" ht="15.75">
      <c r="C104" s="128"/>
      <c r="D104" s="119"/>
      <c r="E104" s="128"/>
      <c r="F104" s="128"/>
      <c r="G104" s="128"/>
      <c r="H104" s="128"/>
      <c r="AL104" s="105"/>
    </row>
    <row r="105" spans="33:34" ht="12.75" customHeight="1">
      <c r="AG105" s="1"/>
      <c r="AH105" s="17"/>
    </row>
    <row r="106" spans="18:38" ht="12">
      <c r="R106" s="2"/>
      <c r="AH106" s="17"/>
      <c r="AL106" s="16"/>
    </row>
    <row r="107" spans="18:34" ht="12">
      <c r="R107" s="2"/>
      <c r="AE107" s="16"/>
      <c r="AF107" s="16"/>
      <c r="AG107" s="16"/>
      <c r="AH107" s="17"/>
    </row>
    <row r="108" spans="31:34" ht="12">
      <c r="AE108" s="16"/>
      <c r="AF108" s="16"/>
      <c r="AG108" s="16"/>
      <c r="AH108" s="17"/>
    </row>
    <row r="109" spans="31:34" ht="12">
      <c r="AE109" s="16"/>
      <c r="AF109" s="16"/>
      <c r="AG109" s="16"/>
      <c r="AH109" s="17"/>
    </row>
    <row r="110" spans="31:34" ht="12">
      <c r="AE110" s="16"/>
      <c r="AF110" s="16"/>
      <c r="AG110" s="16"/>
      <c r="AH110" s="17"/>
    </row>
    <row r="111" spans="31:34" ht="12">
      <c r="AE111" s="16"/>
      <c r="AF111" s="16"/>
      <c r="AG111" s="16"/>
      <c r="AH111" s="17"/>
    </row>
    <row r="112" spans="31:34" ht="12">
      <c r="AE112" s="16"/>
      <c r="AF112" s="16"/>
      <c r="AG112" s="16"/>
      <c r="AH112" s="17"/>
    </row>
    <row r="113" spans="31:34" ht="12">
      <c r="AE113" s="16"/>
      <c r="AF113" s="16"/>
      <c r="AG113" s="16"/>
      <c r="AH113" s="17"/>
    </row>
    <row r="114" spans="4:37" s="3" customFormat="1" ht="12">
      <c r="D114" s="127"/>
      <c r="I114" s="127"/>
      <c r="M114" s="127"/>
      <c r="P114" s="127"/>
      <c r="S114" s="127"/>
      <c r="V114" s="127"/>
      <c r="AB114" s="127"/>
      <c r="AF114" s="127"/>
      <c r="AG114" s="127"/>
      <c r="AJ114" s="1"/>
      <c r="AK114" s="2"/>
    </row>
    <row r="115" ht="12">
      <c r="C115" s="2"/>
    </row>
    <row r="116" spans="3:32" ht="12">
      <c r="C116" s="2"/>
      <c r="AA116" s="139"/>
      <c r="AB116" s="139"/>
      <c r="AC116" s="139"/>
      <c r="AD116" s="139"/>
      <c r="AE116" s="139"/>
      <c r="AF116" s="139"/>
    </row>
    <row r="117" ht="12">
      <c r="C117" s="2"/>
    </row>
    <row r="118" ht="12">
      <c r="C118" s="2"/>
    </row>
    <row r="119" spans="3:31" ht="12">
      <c r="C119" s="2"/>
      <c r="E119" s="2"/>
      <c r="F119" s="2"/>
      <c r="G119" s="2"/>
      <c r="H119" s="2"/>
      <c r="J119" s="2"/>
      <c r="K119" s="2"/>
      <c r="L119" s="2"/>
      <c r="N119" s="2"/>
      <c r="O119" s="2"/>
      <c r="Q119" s="2"/>
      <c r="R119" s="2"/>
      <c r="T119" s="2"/>
      <c r="U119" s="2"/>
      <c r="W119" s="2"/>
      <c r="X119" s="2"/>
      <c r="Y119" s="2"/>
      <c r="Z119" s="2"/>
      <c r="AA119" s="2"/>
      <c r="AC119" s="2"/>
      <c r="AD119" s="2"/>
      <c r="AE119" s="2"/>
    </row>
    <row r="120" spans="3:31" ht="12">
      <c r="C120" s="2"/>
      <c r="E120" s="2"/>
      <c r="F120" s="2"/>
      <c r="G120" s="2"/>
      <c r="H120" s="2"/>
      <c r="J120" s="2"/>
      <c r="K120" s="2"/>
      <c r="L120" s="2"/>
      <c r="N120" s="2"/>
      <c r="O120" s="2"/>
      <c r="Q120" s="2"/>
      <c r="R120" s="2"/>
      <c r="T120" s="2"/>
      <c r="U120" s="2"/>
      <c r="W120" s="2"/>
      <c r="X120" s="2"/>
      <c r="Y120" s="2"/>
      <c r="Z120" s="2"/>
      <c r="AA120" s="2"/>
      <c r="AC120" s="2"/>
      <c r="AD120" s="2"/>
      <c r="AE120" s="2"/>
    </row>
  </sheetData>
  <sheetProtection selectLockedCells="1" selectUnlockedCells="1"/>
  <mergeCells count="140">
    <mergeCell ref="AA116:AF116"/>
    <mergeCell ref="C85:R85"/>
    <mergeCell ref="AI85:AJ85"/>
    <mergeCell ref="C89:H89"/>
    <mergeCell ref="AI93:AJ93"/>
    <mergeCell ref="O97:O100"/>
    <mergeCell ref="P97:P100"/>
    <mergeCell ref="C81:H81"/>
    <mergeCell ref="S81:X81"/>
    <mergeCell ref="AB81:AG81"/>
    <mergeCell ref="AI81:AL81"/>
    <mergeCell ref="P82:P83"/>
    <mergeCell ref="S82:X82"/>
    <mergeCell ref="AB82:AG82"/>
    <mergeCell ref="AI82:AL82"/>
    <mergeCell ref="I77:L78"/>
    <mergeCell ref="M77:N78"/>
    <mergeCell ref="P78:P79"/>
    <mergeCell ref="I80:L80"/>
    <mergeCell ref="M80:N80"/>
    <mergeCell ref="P80:P81"/>
    <mergeCell ref="I71:L72"/>
    <mergeCell ref="M71:N72"/>
    <mergeCell ref="AI71:AK71"/>
    <mergeCell ref="I73:L74"/>
    <mergeCell ref="M73:N74"/>
    <mergeCell ref="I75:L76"/>
    <mergeCell ref="M75:N76"/>
    <mergeCell ref="I66:L68"/>
    <mergeCell ref="M66:N68"/>
    <mergeCell ref="AI66:AK66"/>
    <mergeCell ref="AI68:AJ70"/>
    <mergeCell ref="I69:L70"/>
    <mergeCell ref="M69:N70"/>
    <mergeCell ref="I61:L63"/>
    <mergeCell ref="M61:N63"/>
    <mergeCell ref="AI61:AK61"/>
    <mergeCell ref="AI63:AJ65"/>
    <mergeCell ref="I64:L65"/>
    <mergeCell ref="M64:N65"/>
    <mergeCell ref="AF56:AF57"/>
    <mergeCell ref="AA58:AB58"/>
    <mergeCell ref="AE58:AF58"/>
    <mergeCell ref="AI58:AJ58"/>
    <mergeCell ref="I59:L60"/>
    <mergeCell ref="M59:N60"/>
    <mergeCell ref="AI59:AJ59"/>
    <mergeCell ref="AI60:AJ60"/>
    <mergeCell ref="H49:H51"/>
    <mergeCell ref="O50:O52"/>
    <mergeCell ref="AI50:AJ50"/>
    <mergeCell ref="H52:I52"/>
    <mergeCell ref="AA53:AB53"/>
    <mergeCell ref="H54:H56"/>
    <mergeCell ref="AE54:AE57"/>
    <mergeCell ref="AI54:AJ56"/>
    <mergeCell ref="O55:O57"/>
    <mergeCell ref="AA55:AA57"/>
    <mergeCell ref="L43:L45"/>
    <mergeCell ref="O43:O45"/>
    <mergeCell ref="AI43:AJ45"/>
    <mergeCell ref="R45:S45"/>
    <mergeCell ref="U45:V45"/>
    <mergeCell ref="H47:I47"/>
    <mergeCell ref="L47:M47"/>
    <mergeCell ref="O47:P47"/>
    <mergeCell ref="AE47:AE50"/>
    <mergeCell ref="AA48:AB48"/>
    <mergeCell ref="AI38:AJ40"/>
    <mergeCell ref="AA39:AA41"/>
    <mergeCell ref="H41:I41"/>
    <mergeCell ref="O41:P41"/>
    <mergeCell ref="AI41:AK41"/>
    <mergeCell ref="C42:C44"/>
    <mergeCell ref="U42:U44"/>
    <mergeCell ref="AA42:AB42"/>
    <mergeCell ref="AE42:AE44"/>
    <mergeCell ref="H43:H45"/>
    <mergeCell ref="C37:C39"/>
    <mergeCell ref="U37:U39"/>
    <mergeCell ref="AE37:AE39"/>
    <mergeCell ref="H38:H40"/>
    <mergeCell ref="L38:L40"/>
    <mergeCell ref="O38:O40"/>
    <mergeCell ref="AA33:AA35"/>
    <mergeCell ref="AI33:AJ35"/>
    <mergeCell ref="H34:H36"/>
    <mergeCell ref="L34:L36"/>
    <mergeCell ref="O34:O36"/>
    <mergeCell ref="R35:R37"/>
    <mergeCell ref="Z36:AA36"/>
    <mergeCell ref="AI36:AK36"/>
    <mergeCell ref="AI28:AJ30"/>
    <mergeCell ref="C31:D31"/>
    <mergeCell ref="H31:I31"/>
    <mergeCell ref="L31:M31"/>
    <mergeCell ref="O31:P31"/>
    <mergeCell ref="R31:S31"/>
    <mergeCell ref="AA31:AB31"/>
    <mergeCell ref="AI31:AK31"/>
    <mergeCell ref="AA26:AB26"/>
    <mergeCell ref="AE26:AF26"/>
    <mergeCell ref="AI26:AK26"/>
    <mergeCell ref="C28:C30"/>
    <mergeCell ref="H28:H30"/>
    <mergeCell ref="L28:L30"/>
    <mergeCell ref="O28:O30"/>
    <mergeCell ref="R28:R30"/>
    <mergeCell ref="AA28:AA30"/>
    <mergeCell ref="AE28:AE30"/>
    <mergeCell ref="C26:D26"/>
    <mergeCell ref="H26:I26"/>
    <mergeCell ref="L26:M26"/>
    <mergeCell ref="O26:P26"/>
    <mergeCell ref="R26:S26"/>
    <mergeCell ref="U26:V26"/>
    <mergeCell ref="AE21:AF21"/>
    <mergeCell ref="C23:C25"/>
    <mergeCell ref="H23:H25"/>
    <mergeCell ref="L23:L25"/>
    <mergeCell ref="O23:O25"/>
    <mergeCell ref="AI23:AJ25"/>
    <mergeCell ref="L16:M16"/>
    <mergeCell ref="AI16:AJ16"/>
    <mergeCell ref="C18:C20"/>
    <mergeCell ref="AE18:AE20"/>
    <mergeCell ref="AF18:AF20"/>
    <mergeCell ref="AI20:AK20"/>
    <mergeCell ref="C12:C13"/>
    <mergeCell ref="L12:L14"/>
    <mergeCell ref="AI12:AJ14"/>
    <mergeCell ref="O14:P14"/>
    <mergeCell ref="L15:M15"/>
    <mergeCell ref="AI15:AK15"/>
    <mergeCell ref="AA2:AF2"/>
    <mergeCell ref="C5:AF5"/>
    <mergeCell ref="C6:AF6"/>
    <mergeCell ref="AI8:AJ9"/>
    <mergeCell ref="H10:H11"/>
    <mergeCell ref="AI11:AJ11"/>
  </mergeCells>
  <printOptions horizontalCentered="1"/>
  <pageMargins left="0.19652777777777777" right="0.19652777777777777" top="0.2361111111111111" bottom="0.2361111111111111" header="0.5118055555555555" footer="0.5118055555555555"/>
  <pageSetup horizontalDpi="300" verticalDpi="300" orientation="landscape" paperSize="8" scale="5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Info-Nico</cp:lastModifiedBy>
  <dcterms:modified xsi:type="dcterms:W3CDTF">2019-11-06T07:57:14Z</dcterms:modified>
  <cp:category/>
  <cp:version/>
  <cp:contentType/>
  <cp:contentStatus/>
</cp:coreProperties>
</file>