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38" activeTab="0"/>
  </bookViews>
  <sheets>
    <sheet name="Sheet1_2" sheetId="1" r:id="rId1"/>
    <sheet name="Sheet2" sheetId="2" r:id="rId2"/>
    <sheet name="Sheet3" sheetId="3" r:id="rId3"/>
  </sheets>
  <definedNames>
    <definedName name="_xlnm.Print_Area" localSheetId="0">'Sheet1_2'!$A$1:$H$107</definedName>
  </definedNames>
  <calcPr fullCalcOnLoad="1"/>
</workbook>
</file>

<file path=xl/sharedStrings.xml><?xml version="1.0" encoding="utf-8"?>
<sst xmlns="http://schemas.openxmlformats.org/spreadsheetml/2006/main" count="80" uniqueCount="71">
  <si>
    <t>ROMÂNIA</t>
  </si>
  <si>
    <t>JUDEŢUL HUNEDOARA</t>
  </si>
  <si>
    <t>MUNICIPIUL HUNEDOARA</t>
  </si>
  <si>
    <t>Nr.   crt.</t>
  </si>
  <si>
    <t>Denumire taxa</t>
  </si>
  <si>
    <t>Valoare propusa 1 ianuarie 2023</t>
  </si>
  <si>
    <t>Cuantum rata inflatie 13,8%</t>
  </si>
  <si>
    <t>Taxa indexata cu rata inflatiei</t>
  </si>
  <si>
    <t xml:space="preserve"> Taxa pentru autorizatia de spargere: pana la 10 mp afectati </t>
  </si>
  <si>
    <t>- peste 10 mp afectati</t>
  </si>
  <si>
    <t xml:space="preserve">   + pentru fiecare 1 mp </t>
  </si>
  <si>
    <t>Taxa pentru eliberare avize domeniul public în vederea obtinerii autorizatiei de construire;</t>
  </si>
  <si>
    <t xml:space="preserve"> Taxa pentru înregistrare vehicule ce nu se supune inmatricularii</t>
  </si>
  <si>
    <t>Taxa pentru certificat de inregistrare</t>
  </si>
  <si>
    <t>Taxa pentru placuta cu numar de înregistrare</t>
  </si>
  <si>
    <t>Taxa pentru obtinerea avizului de acces auto în zonele cu restrictii de tonaj</t>
  </si>
  <si>
    <t>Pentru autovehicule cu masa totala de la 3,5 tone  pâna la  7,5 tone inclusiv  pe zi</t>
  </si>
  <si>
    <t>pe luna</t>
  </si>
  <si>
    <t>pe an</t>
  </si>
  <si>
    <t>Pentru autovehicule cu masa totala peste  7,5  tone pâna la 16 tone inclusiv:      pe zi</t>
  </si>
  <si>
    <t xml:space="preserve"> pe luna</t>
  </si>
  <si>
    <t xml:space="preserve">  pe an</t>
  </si>
  <si>
    <t>Pentru autovehicule cu masa totala peste 16 tone pâna la  26 tone inclusiv     pe zi</t>
  </si>
  <si>
    <t>Pentru autovehicule cu masa totala peste 26 tone pâna la 40 tone inclusiv      pe zi</t>
  </si>
  <si>
    <t xml:space="preserve"> pe an</t>
  </si>
  <si>
    <t xml:space="preserve">Taxa pentru obtinerea avizului de stationare pentru încarcare – descarcare marfuri  în zonele cu restrictii de stationare / 30 minute/zi </t>
  </si>
  <si>
    <t xml:space="preserve">                    Zona A</t>
  </si>
  <si>
    <t xml:space="preserve">                     Zona B</t>
  </si>
  <si>
    <t xml:space="preserve">                     Zona C</t>
  </si>
  <si>
    <t xml:space="preserve">                     Zona D</t>
  </si>
  <si>
    <t>Eliberarea licentei de traseu pentru transportul public local 
de persoane prin curse regulate speciale / cursa</t>
  </si>
  <si>
    <t>Eliberarea licentei de traseu pentru transportul public local 
de persoane prin curse regulate/ cursa</t>
  </si>
  <si>
    <t>Eliberare autorizatie de transport</t>
  </si>
  <si>
    <t>Prelungire autorizatie de transport</t>
  </si>
  <si>
    <t>Eliberare copie conforma a autorizatiei de transport</t>
  </si>
  <si>
    <t>Modificare a autorizatie de transport</t>
  </si>
  <si>
    <t>Viza anuala copie conformă  a autorizatiei de transport</t>
  </si>
  <si>
    <t>Eliberare duplicat al autorizației de transport ocazionat de pierderea, 
sustragerea sau deteriorarea celei eliberate</t>
  </si>
  <si>
    <t>Eliberare duplicat al copie conformă a autorizatiei de transport  ocazionată de pierderea, sustragerea sau deteriorarea celei eliberate</t>
  </si>
  <si>
    <t>Eliberare duplicat al licentei de traseu pentru transportul public local 
de persoane prin curse regulate si curse regulate speciale ocazionată de pierderea, sustragerea sau deteriorarea celei eliberate</t>
  </si>
  <si>
    <t xml:space="preserve">       Operatori transport ( societati)</t>
  </si>
  <si>
    <t>Eliberare Autorizație Transport Taxi</t>
  </si>
  <si>
    <t>Prelungirea Autorizație Transport Taxi</t>
  </si>
  <si>
    <t>Eliberare Autorizație Taxi</t>
  </si>
  <si>
    <t>Prelungirea Autorizație Taxi</t>
  </si>
  <si>
    <t xml:space="preserve"> Viza Autorizație Taxi</t>
  </si>
  <si>
    <t>Duplicatul autorizației de transport sau autorizației taxi</t>
  </si>
  <si>
    <t xml:space="preserve"> Înlocuirea autoturismului utilizat in regim de taxi</t>
  </si>
  <si>
    <t>Modificarea autorizației de taxi</t>
  </si>
  <si>
    <t>Modificarea autorizației transport</t>
  </si>
  <si>
    <t>Taximetrist independent (P.F.A. , I.F.)</t>
  </si>
  <si>
    <t xml:space="preserve">Prelungirea Autorizație Taxi </t>
  </si>
  <si>
    <t>Viza Autorizație Taxi</t>
  </si>
  <si>
    <t>Taxă contravaloare ecusoane</t>
  </si>
  <si>
    <t>Duplicatul autorizației de transport sau autorizatiei taxi</t>
  </si>
  <si>
    <t>Înlocuirea autoturismului utilizat in regim de taxi</t>
  </si>
  <si>
    <t>Modificarea autorizației de transport</t>
  </si>
  <si>
    <t>CONSILIUL LOCAL</t>
  </si>
  <si>
    <t>ANEXA NR. 3</t>
  </si>
  <si>
    <t>LA PROIECTUL DE HOTĂRÂRE</t>
  </si>
  <si>
    <t>NR. ___/__.12.2023</t>
  </si>
  <si>
    <t>INIȚIATOR</t>
  </si>
  <si>
    <t>AVIZAT</t>
  </si>
  <si>
    <t>SECRETAR GENERAL</t>
  </si>
  <si>
    <t>MILITON DĂNUȚ LASLĂU</t>
  </si>
  <si>
    <t>TAXE SPECIALE instituite de către Direcția Dezvoltare Durabilă</t>
  </si>
  <si>
    <t>VALOARE LEI</t>
  </si>
  <si>
    <t>VICEPRIMAR</t>
  </si>
  <si>
    <t>MIRCEA-MARCEL POPA</t>
  </si>
  <si>
    <t xml:space="preserve">                AVIZAT,</t>
  </si>
  <si>
    <t>NR. 628/07.12.2023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</si>
</sst>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1" fillId="0" borderId="0">
      <alignment/>
      <protection/>
    </xf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43">
      <alignment/>
      <protection/>
    </xf>
    <xf numFmtId="0" fontId="1" fillId="0" borderId="0" xfId="43" applyAlignment="1">
      <alignment wrapText="1"/>
      <protection/>
    </xf>
    <xf numFmtId="4" fontId="1" fillId="0" borderId="0" xfId="43" applyNumberFormat="1">
      <alignment/>
      <protection/>
    </xf>
    <xf numFmtId="4" fontId="1" fillId="0" borderId="0" xfId="43" applyNumberFormat="1" applyAlignment="1">
      <alignment wrapText="1"/>
      <protection/>
    </xf>
    <xf numFmtId="2" fontId="1" fillId="0" borderId="0" xfId="43" applyNumberFormat="1" applyAlignment="1">
      <alignment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43" applyFont="1">
      <alignment/>
      <protection/>
    </xf>
    <xf numFmtId="2" fontId="1" fillId="0" borderId="10" xfId="43" applyNumberFormat="1" applyFont="1" applyBorder="1" applyAlignment="1">
      <alignment wrapText="1"/>
      <protection/>
    </xf>
    <xf numFmtId="0" fontId="5" fillId="0" borderId="10" xfId="43" applyFont="1" applyBorder="1">
      <alignment/>
      <protection/>
    </xf>
    <xf numFmtId="0" fontId="5" fillId="0" borderId="10" xfId="43" applyFont="1" applyBorder="1" applyAlignment="1">
      <alignment wrapText="1"/>
      <protection/>
    </xf>
    <xf numFmtId="4" fontId="1" fillId="0" borderId="10" xfId="43" applyNumberFormat="1" applyBorder="1">
      <alignment/>
      <protection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0" fontId="5" fillId="33" borderId="10" xfId="43" applyFont="1" applyFill="1" applyBorder="1">
      <alignment/>
      <protection/>
    </xf>
    <xf numFmtId="4" fontId="0" fillId="33" borderId="10" xfId="0" applyNumberFormat="1" applyFill="1" applyBorder="1" applyAlignment="1">
      <alignment/>
    </xf>
    <xf numFmtId="2" fontId="1" fillId="33" borderId="10" xfId="43" applyNumberFormat="1" applyFont="1" applyFill="1" applyBorder="1" applyAlignment="1">
      <alignment wrapText="1"/>
      <protection/>
    </xf>
    <xf numFmtId="4" fontId="0" fillId="34" borderId="10" xfId="0" applyNumberFormat="1" applyFill="1" applyBorder="1" applyAlignment="1">
      <alignment wrapText="1"/>
    </xf>
    <xf numFmtId="0" fontId="5" fillId="33" borderId="10" xfId="43" applyFont="1" applyFill="1" applyBorder="1" applyAlignment="1">
      <alignment wrapText="1"/>
      <protection/>
    </xf>
    <xf numFmtId="4" fontId="4" fillId="33" borderId="10" xfId="43" applyNumberFormat="1" applyFont="1" applyFill="1" applyBorder="1">
      <alignment/>
      <protection/>
    </xf>
    <xf numFmtId="2" fontId="4" fillId="33" borderId="10" xfId="43" applyNumberFormat="1" applyFont="1" applyFill="1" applyBorder="1" applyAlignment="1">
      <alignment wrapText="1"/>
      <protection/>
    </xf>
    <xf numFmtId="4" fontId="7" fillId="0" borderId="0" xfId="43" applyNumberFormat="1" applyFont="1" applyAlignment="1">
      <alignment horizontal="center" vertical="center"/>
      <protection/>
    </xf>
    <xf numFmtId="4" fontId="7" fillId="0" borderId="0" xfId="43" applyNumberFormat="1" applyFont="1" applyAlignment="1">
      <alignment horizontal="center" vertical="center" wrapText="1"/>
      <protection/>
    </xf>
    <xf numFmtId="2" fontId="7" fillId="0" borderId="0" xfId="43" applyNumberFormat="1" applyFont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43" applyFont="1">
      <alignment/>
      <protection/>
    </xf>
    <xf numFmtId="4" fontId="4" fillId="0" borderId="0" xfId="43" applyNumberFormat="1" applyFont="1" applyAlignment="1">
      <alignment wrapText="1"/>
      <protection/>
    </xf>
    <xf numFmtId="2" fontId="4" fillId="0" borderId="0" xfId="43" applyNumberFormat="1" applyFont="1" applyAlignment="1">
      <alignment wrapText="1"/>
      <protection/>
    </xf>
    <xf numFmtId="0" fontId="10" fillId="0" borderId="0" xfId="0" applyFont="1" applyAlignment="1">
      <alignment/>
    </xf>
    <xf numFmtId="0" fontId="4" fillId="0" borderId="0" xfId="43" applyFont="1" applyAlignment="1">
      <alignment wrapText="1"/>
      <protection/>
    </xf>
    <xf numFmtId="1" fontId="4" fillId="0" borderId="0" xfId="43" applyNumberFormat="1" applyFont="1" applyBorder="1">
      <alignment/>
      <protection/>
    </xf>
    <xf numFmtId="0" fontId="11" fillId="0" borderId="10" xfId="43" applyFont="1" applyBorder="1" applyAlignment="1">
      <alignment horizontal="center" vertical="center" wrapText="1"/>
      <protection/>
    </xf>
    <xf numFmtId="4" fontId="4" fillId="0" borderId="10" xfId="43" applyNumberFormat="1" applyFont="1" applyBorder="1" applyAlignment="1">
      <alignment wrapText="1"/>
      <protection/>
    </xf>
    <xf numFmtId="2" fontId="4" fillId="0" borderId="10" xfId="43" applyNumberFormat="1" applyFont="1" applyBorder="1" applyAlignment="1">
      <alignment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43" applyFont="1" applyAlignment="1">
      <alignment horizontal="center" wrapText="1"/>
      <protection/>
    </xf>
    <xf numFmtId="4" fontId="4" fillId="0" borderId="0" xfId="43" applyNumberFormat="1" applyFont="1" applyAlignment="1">
      <alignment horizontal="center"/>
      <protection/>
    </xf>
    <xf numFmtId="4" fontId="4" fillId="0" borderId="0" xfId="43" applyNumberFormat="1" applyFont="1" applyBorder="1">
      <alignment/>
      <protection/>
    </xf>
    <xf numFmtId="0" fontId="6" fillId="33" borderId="10" xfId="43" applyFont="1" applyFill="1" applyBorder="1" applyAlignment="1">
      <alignment wrapText="1"/>
      <protection/>
    </xf>
    <xf numFmtId="0" fontId="6" fillId="0" borderId="10" xfId="43" applyFont="1" applyBorder="1" applyAlignment="1">
      <alignment wrapText="1"/>
      <protection/>
    </xf>
    <xf numFmtId="0" fontId="4" fillId="0" borderId="0" xfId="43" applyFont="1" applyBorder="1" applyAlignment="1">
      <alignment horizontal="center" wrapText="1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" fontId="4" fillId="0" borderId="0" xfId="43" applyNumberFormat="1" applyFont="1" applyBorder="1" applyAlignment="1">
      <alignment horizontal="left" vertical="center" wrapText="1"/>
      <protection/>
    </xf>
    <xf numFmtId="4" fontId="27" fillId="0" borderId="0" xfId="43" applyNumberFormat="1" applyFont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Ieșire" xfId="44"/>
    <cellStyle name="Intrare" xfId="45"/>
    <cellStyle name="Currency" xfId="46"/>
    <cellStyle name="Currency [0]" xfId="47"/>
    <cellStyle name="Neutru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1"/>
  <sheetViews>
    <sheetView tabSelected="1" view="pageBreakPreview" zoomScale="118" zoomScaleSheetLayoutView="118" zoomScalePageLayoutView="0" workbookViewId="0" topLeftCell="A52">
      <selection activeCell="H74" sqref="H74"/>
    </sheetView>
  </sheetViews>
  <sheetFormatPr defaultColWidth="11.57421875" defaultRowHeight="12.75"/>
  <cols>
    <col min="1" max="1" width="3.7109375" style="0" customWidth="1"/>
    <col min="2" max="2" width="4.00390625" style="1" customWidth="1"/>
    <col min="3" max="3" width="59.28125" style="2" customWidth="1"/>
    <col min="4" max="4" width="11.28125" style="3" hidden="1" customWidth="1"/>
    <col min="5" max="5" width="8.7109375" style="4" hidden="1" customWidth="1"/>
    <col min="6" max="6" width="10.57421875" style="5" hidden="1" customWidth="1"/>
    <col min="7" max="7" width="0" style="4" hidden="1" customWidth="1"/>
    <col min="8" max="8" width="21.28125" style="0" customWidth="1"/>
    <col min="9" max="252" width="8.7109375" style="1" customWidth="1"/>
  </cols>
  <sheetData>
    <row r="1" spans="1:2" ht="15.75">
      <c r="A1" s="27" t="s">
        <v>0</v>
      </c>
      <c r="B1" s="28"/>
    </row>
    <row r="2" spans="1:8" ht="15.75">
      <c r="A2" s="27" t="s">
        <v>1</v>
      </c>
      <c r="B2" s="28"/>
      <c r="H2" s="45" t="s">
        <v>58</v>
      </c>
    </row>
    <row r="3" spans="1:8" ht="15.75">
      <c r="A3" s="27" t="s">
        <v>2</v>
      </c>
      <c r="B3" s="28"/>
      <c r="D3" s="24" t="s">
        <v>58</v>
      </c>
      <c r="E3" s="25"/>
      <c r="F3" s="26"/>
      <c r="H3" s="46" t="s">
        <v>59</v>
      </c>
    </row>
    <row r="4" spans="1:8" ht="15.75">
      <c r="A4" s="27" t="s">
        <v>57</v>
      </c>
      <c r="B4" s="28"/>
      <c r="D4" s="24" t="s">
        <v>59</v>
      </c>
      <c r="E4" s="25"/>
      <c r="F4" s="26"/>
      <c r="H4" s="38" t="s">
        <v>70</v>
      </c>
    </row>
    <row r="5" spans="1:8" ht="16.5" customHeight="1">
      <c r="A5" s="7"/>
      <c r="D5" s="24" t="s">
        <v>60</v>
      </c>
      <c r="E5" s="25"/>
      <c r="F5" s="26"/>
      <c r="H5" s="38"/>
    </row>
    <row r="6" spans="1:6" ht="17.25" customHeight="1">
      <c r="A6" s="6" t="s">
        <v>65</v>
      </c>
      <c r="B6" s="8"/>
      <c r="C6" s="9"/>
      <c r="D6" s="24"/>
      <c r="E6" s="25"/>
      <c r="F6" s="26"/>
    </row>
    <row r="7" ht="15">
      <c r="A7" s="8"/>
    </row>
    <row r="8" spans="2:8" ht="78" customHeight="1">
      <c r="B8" s="34" t="s">
        <v>3</v>
      </c>
      <c r="C8" s="34" t="s">
        <v>4</v>
      </c>
      <c r="D8" s="35" t="s">
        <v>5</v>
      </c>
      <c r="E8" s="35" t="s">
        <v>6</v>
      </c>
      <c r="F8" s="36" t="s">
        <v>7</v>
      </c>
      <c r="G8" s="35">
        <v>0.15</v>
      </c>
      <c r="H8" s="37" t="s">
        <v>66</v>
      </c>
    </row>
    <row r="9" spans="2:8" ht="15">
      <c r="B9" s="11">
        <v>1</v>
      </c>
      <c r="C9" s="12" t="s">
        <v>8</v>
      </c>
      <c r="D9" s="13">
        <v>82</v>
      </c>
      <c r="E9" s="14">
        <f aca="true" t="shared" si="0" ref="E9:E43">D9*13.8/100</f>
        <v>11.316</v>
      </c>
      <c r="F9" s="10">
        <f aca="true" t="shared" si="1" ref="F9:F15">D9+E9</f>
        <v>93.316</v>
      </c>
      <c r="G9" s="15">
        <f aca="true" t="shared" si="2" ref="G9:G15">F9*0.15</f>
        <v>13.9974</v>
      </c>
      <c r="H9" s="16">
        <v>94</v>
      </c>
    </row>
    <row r="10" spans="2:8" ht="15">
      <c r="B10" s="11"/>
      <c r="C10" s="12" t="s">
        <v>9</v>
      </c>
      <c r="D10" s="13">
        <v>164</v>
      </c>
      <c r="E10" s="14">
        <f t="shared" si="0"/>
        <v>22.632</v>
      </c>
      <c r="F10" s="10">
        <f t="shared" si="1"/>
        <v>186.632</v>
      </c>
      <c r="G10" s="15">
        <f t="shared" si="2"/>
        <v>27.9948</v>
      </c>
      <c r="H10" s="16">
        <f aca="true" t="shared" si="3" ref="H10:H19">F10</f>
        <v>186.632</v>
      </c>
    </row>
    <row r="11" spans="2:8" ht="15">
      <c r="B11" s="11"/>
      <c r="C11" s="12" t="s">
        <v>10</v>
      </c>
      <c r="D11" s="13">
        <v>12</v>
      </c>
      <c r="E11" s="14">
        <f t="shared" si="0"/>
        <v>1.6560000000000001</v>
      </c>
      <c r="F11" s="10">
        <f t="shared" si="1"/>
        <v>13.656</v>
      </c>
      <c r="G11" s="15">
        <f t="shared" si="2"/>
        <v>2.0484</v>
      </c>
      <c r="H11" s="16">
        <f t="shared" si="3"/>
        <v>13.656</v>
      </c>
    </row>
    <row r="12" spans="2:8" ht="30">
      <c r="B12" s="11">
        <v>2</v>
      </c>
      <c r="C12" s="12" t="s">
        <v>11</v>
      </c>
      <c r="D12" s="13">
        <v>28</v>
      </c>
      <c r="E12" s="14">
        <f t="shared" si="0"/>
        <v>3.8640000000000003</v>
      </c>
      <c r="F12" s="10">
        <f t="shared" si="1"/>
        <v>31.864</v>
      </c>
      <c r="G12" s="15">
        <f t="shared" si="2"/>
        <v>4.7796</v>
      </c>
      <c r="H12" s="16">
        <f t="shared" si="3"/>
        <v>31.864</v>
      </c>
    </row>
    <row r="13" spans="2:8" ht="15">
      <c r="B13" s="11">
        <v>3</v>
      </c>
      <c r="C13" s="12" t="s">
        <v>12</v>
      </c>
      <c r="D13" s="13">
        <v>48</v>
      </c>
      <c r="E13" s="14">
        <f t="shared" si="0"/>
        <v>6.6240000000000006</v>
      </c>
      <c r="F13" s="10">
        <f t="shared" si="1"/>
        <v>54.624</v>
      </c>
      <c r="G13" s="15">
        <f t="shared" si="2"/>
        <v>8.1936</v>
      </c>
      <c r="H13" s="16">
        <f t="shared" si="3"/>
        <v>54.624</v>
      </c>
    </row>
    <row r="14" spans="2:8" ht="15">
      <c r="B14" s="11">
        <v>4</v>
      </c>
      <c r="C14" s="12" t="s">
        <v>13</v>
      </c>
      <c r="D14" s="13">
        <v>35</v>
      </c>
      <c r="E14" s="14">
        <f t="shared" si="0"/>
        <v>4.83</v>
      </c>
      <c r="F14" s="10">
        <f t="shared" si="1"/>
        <v>39.83</v>
      </c>
      <c r="G14" s="15">
        <f t="shared" si="2"/>
        <v>5.9745</v>
      </c>
      <c r="H14" s="16">
        <f t="shared" si="3"/>
        <v>39.83</v>
      </c>
    </row>
    <row r="15" spans="2:8" ht="15">
      <c r="B15" s="11">
        <v>5</v>
      </c>
      <c r="C15" s="12" t="s">
        <v>14</v>
      </c>
      <c r="D15" s="13">
        <v>40</v>
      </c>
      <c r="E15" s="14">
        <f t="shared" si="0"/>
        <v>5.52</v>
      </c>
      <c r="F15" s="10">
        <f t="shared" si="1"/>
        <v>45.519999999999996</v>
      </c>
      <c r="G15" s="15">
        <f t="shared" si="2"/>
        <v>6.827999999999999</v>
      </c>
      <c r="H15" s="16">
        <f t="shared" si="3"/>
        <v>45.519999999999996</v>
      </c>
    </row>
    <row r="16" spans="2:8" ht="27.75" customHeight="1">
      <c r="B16" s="17">
        <v>6</v>
      </c>
      <c r="C16" s="42" t="s">
        <v>15</v>
      </c>
      <c r="D16" s="42"/>
      <c r="E16" s="18">
        <f t="shared" si="0"/>
        <v>0</v>
      </c>
      <c r="F16" s="19"/>
      <c r="G16" s="20"/>
      <c r="H16" s="16"/>
    </row>
    <row r="17" spans="2:8" ht="32.25" customHeight="1">
      <c r="B17" s="17"/>
      <c r="C17" s="21" t="s">
        <v>16</v>
      </c>
      <c r="D17" s="22">
        <v>22</v>
      </c>
      <c r="E17" s="18">
        <f t="shared" si="0"/>
        <v>3.036</v>
      </c>
      <c r="F17" s="23">
        <f aca="true" t="shared" si="4" ref="F17:F28">D17+E17</f>
        <v>25.036</v>
      </c>
      <c r="G17" s="20">
        <f aca="true" t="shared" si="5" ref="G17:G28">F17*0.15</f>
        <v>3.7554</v>
      </c>
      <c r="H17" s="16">
        <f t="shared" si="3"/>
        <v>25.036</v>
      </c>
    </row>
    <row r="18" spans="2:8" ht="17.25" customHeight="1">
      <c r="B18" s="17"/>
      <c r="C18" s="21" t="s">
        <v>17</v>
      </c>
      <c r="D18" s="22">
        <v>142</v>
      </c>
      <c r="E18" s="18">
        <f t="shared" si="0"/>
        <v>19.596</v>
      </c>
      <c r="F18" s="23">
        <f t="shared" si="4"/>
        <v>161.596</v>
      </c>
      <c r="G18" s="20">
        <f t="shared" si="5"/>
        <v>24.2394</v>
      </c>
      <c r="H18" s="16">
        <f t="shared" si="3"/>
        <v>161.596</v>
      </c>
    </row>
    <row r="19" spans="2:8" ht="15">
      <c r="B19" s="17"/>
      <c r="C19" s="21" t="s">
        <v>18</v>
      </c>
      <c r="D19" s="22">
        <v>685</v>
      </c>
      <c r="E19" s="18">
        <f t="shared" si="0"/>
        <v>94.53</v>
      </c>
      <c r="F19" s="23">
        <f t="shared" si="4"/>
        <v>779.53</v>
      </c>
      <c r="G19" s="20">
        <f t="shared" si="5"/>
        <v>116.92949999999999</v>
      </c>
      <c r="H19" s="16">
        <f t="shared" si="3"/>
        <v>779.53</v>
      </c>
    </row>
    <row r="20" spans="2:8" ht="28.5" customHeight="1">
      <c r="B20" s="17"/>
      <c r="C20" s="21" t="s">
        <v>19</v>
      </c>
      <c r="D20" s="22">
        <v>75</v>
      </c>
      <c r="E20" s="18">
        <f t="shared" si="0"/>
        <v>10.35</v>
      </c>
      <c r="F20" s="23">
        <f t="shared" si="4"/>
        <v>85.35</v>
      </c>
      <c r="G20" s="20">
        <f t="shared" si="5"/>
        <v>12.802499999999998</v>
      </c>
      <c r="H20" s="16">
        <v>86</v>
      </c>
    </row>
    <row r="21" spans="2:8" ht="15">
      <c r="B21" s="17"/>
      <c r="C21" s="21" t="s">
        <v>20</v>
      </c>
      <c r="D21" s="22">
        <v>685</v>
      </c>
      <c r="E21" s="18">
        <f t="shared" si="0"/>
        <v>94.53</v>
      </c>
      <c r="F21" s="23">
        <f t="shared" si="4"/>
        <v>779.53</v>
      </c>
      <c r="G21" s="20">
        <f t="shared" si="5"/>
        <v>116.92949999999999</v>
      </c>
      <c r="H21" s="16">
        <f>F21</f>
        <v>779.53</v>
      </c>
    </row>
    <row r="22" spans="2:8" ht="15">
      <c r="B22" s="17"/>
      <c r="C22" s="21" t="s">
        <v>21</v>
      </c>
      <c r="D22" s="22">
        <v>1375</v>
      </c>
      <c r="E22" s="18">
        <f t="shared" si="0"/>
        <v>189.75</v>
      </c>
      <c r="F22" s="23">
        <f t="shared" si="4"/>
        <v>1564.75</v>
      </c>
      <c r="G22" s="20">
        <f t="shared" si="5"/>
        <v>234.71249999999998</v>
      </c>
      <c r="H22" s="16">
        <f>F22</f>
        <v>1564.75</v>
      </c>
    </row>
    <row r="23" spans="2:8" ht="30.75" customHeight="1">
      <c r="B23" s="17"/>
      <c r="C23" s="21" t="s">
        <v>22</v>
      </c>
      <c r="D23" s="22">
        <v>110</v>
      </c>
      <c r="E23" s="18">
        <f t="shared" si="0"/>
        <v>15.18</v>
      </c>
      <c r="F23" s="23">
        <f t="shared" si="4"/>
        <v>125.18</v>
      </c>
      <c r="G23" s="20">
        <f t="shared" si="5"/>
        <v>18.777</v>
      </c>
      <c r="H23" s="16">
        <f>F23</f>
        <v>125.18</v>
      </c>
    </row>
    <row r="24" spans="2:8" ht="15">
      <c r="B24" s="17"/>
      <c r="C24" s="21" t="s">
        <v>20</v>
      </c>
      <c r="D24" s="22">
        <v>1100</v>
      </c>
      <c r="E24" s="18">
        <f t="shared" si="0"/>
        <v>151.8</v>
      </c>
      <c r="F24" s="23">
        <f t="shared" si="4"/>
        <v>1251.8</v>
      </c>
      <c r="G24" s="20">
        <f t="shared" si="5"/>
        <v>187.76999999999998</v>
      </c>
      <c r="H24" s="16">
        <f>F24</f>
        <v>1251.8</v>
      </c>
    </row>
    <row r="25" spans="2:8" ht="15">
      <c r="B25" s="17"/>
      <c r="C25" s="21" t="s">
        <v>18</v>
      </c>
      <c r="D25" s="22">
        <v>3430</v>
      </c>
      <c r="E25" s="18">
        <f t="shared" si="0"/>
        <v>473.34</v>
      </c>
      <c r="F25" s="23">
        <f t="shared" si="4"/>
        <v>3903.34</v>
      </c>
      <c r="G25" s="20">
        <f t="shared" si="5"/>
        <v>585.501</v>
      </c>
      <c r="H25" s="16">
        <v>3904</v>
      </c>
    </row>
    <row r="26" spans="2:8" ht="39.75" customHeight="1">
      <c r="B26" s="17"/>
      <c r="C26" s="21" t="s">
        <v>23</v>
      </c>
      <c r="D26" s="22">
        <v>138</v>
      </c>
      <c r="E26" s="18">
        <f t="shared" si="0"/>
        <v>19.044</v>
      </c>
      <c r="F26" s="23">
        <f t="shared" si="4"/>
        <v>157.044</v>
      </c>
      <c r="G26" s="20">
        <f t="shared" si="5"/>
        <v>23.5566</v>
      </c>
      <c r="H26" s="16">
        <f>F26</f>
        <v>157.044</v>
      </c>
    </row>
    <row r="27" spans="2:8" ht="15">
      <c r="B27" s="17"/>
      <c r="C27" s="21" t="s">
        <v>20</v>
      </c>
      <c r="D27" s="22">
        <v>1370</v>
      </c>
      <c r="E27" s="18">
        <f t="shared" si="0"/>
        <v>189.06</v>
      </c>
      <c r="F27" s="23">
        <f t="shared" si="4"/>
        <v>1559.06</v>
      </c>
      <c r="G27" s="20">
        <f t="shared" si="5"/>
        <v>233.85899999999998</v>
      </c>
      <c r="H27" s="16">
        <v>1560</v>
      </c>
    </row>
    <row r="28" spans="2:8" ht="15">
      <c r="B28" s="17"/>
      <c r="C28" s="21" t="s">
        <v>24</v>
      </c>
      <c r="D28" s="22">
        <v>6870</v>
      </c>
      <c r="E28" s="18">
        <f t="shared" si="0"/>
        <v>948.06</v>
      </c>
      <c r="F28" s="23">
        <f t="shared" si="4"/>
        <v>7818.0599999999995</v>
      </c>
      <c r="G28" s="20">
        <f t="shared" si="5"/>
        <v>1172.7089999999998</v>
      </c>
      <c r="H28" s="16">
        <f>F28</f>
        <v>7818.0599999999995</v>
      </c>
    </row>
    <row r="29" spans="2:8" ht="29.25" customHeight="1">
      <c r="B29" s="17">
        <v>7</v>
      </c>
      <c r="C29" s="42" t="s">
        <v>25</v>
      </c>
      <c r="D29" s="42"/>
      <c r="E29" s="18">
        <f t="shared" si="0"/>
        <v>0</v>
      </c>
      <c r="F29" s="19"/>
      <c r="G29" s="15"/>
      <c r="H29" s="16"/>
    </row>
    <row r="30" spans="2:8" ht="15">
      <c r="B30" s="11"/>
      <c r="C30" s="12" t="s">
        <v>26</v>
      </c>
      <c r="D30" s="13">
        <v>29</v>
      </c>
      <c r="E30" s="14">
        <f t="shared" si="0"/>
        <v>4.002000000000001</v>
      </c>
      <c r="F30" s="10">
        <f aca="true" t="shared" si="6" ref="F30:F43">D30+E30</f>
        <v>33.002</v>
      </c>
      <c r="G30" s="15">
        <f aca="true" t="shared" si="7" ref="G30:G43">F30*0.15</f>
        <v>4.9503</v>
      </c>
      <c r="H30" s="16">
        <f>F30</f>
        <v>33.002</v>
      </c>
    </row>
    <row r="31" spans="2:8" ht="15">
      <c r="B31" s="11"/>
      <c r="C31" s="12" t="s">
        <v>27</v>
      </c>
      <c r="D31" s="13">
        <v>22</v>
      </c>
      <c r="E31" s="14">
        <f t="shared" si="0"/>
        <v>3.036</v>
      </c>
      <c r="F31" s="10">
        <f t="shared" si="6"/>
        <v>25.036</v>
      </c>
      <c r="G31" s="15">
        <f t="shared" si="7"/>
        <v>3.7554</v>
      </c>
      <c r="H31" s="16">
        <v>26</v>
      </c>
    </row>
    <row r="32" spans="2:8" ht="15">
      <c r="B32" s="11"/>
      <c r="C32" s="12" t="s">
        <v>28</v>
      </c>
      <c r="D32" s="13">
        <v>15</v>
      </c>
      <c r="E32" s="14">
        <f t="shared" si="0"/>
        <v>2.07</v>
      </c>
      <c r="F32" s="10">
        <f t="shared" si="6"/>
        <v>17.07</v>
      </c>
      <c r="G32" s="15">
        <f t="shared" si="7"/>
        <v>2.5604999999999998</v>
      </c>
      <c r="H32" s="16">
        <v>18</v>
      </c>
    </row>
    <row r="33" spans="2:8" ht="15">
      <c r="B33" s="11"/>
      <c r="C33" s="12" t="s">
        <v>29</v>
      </c>
      <c r="D33" s="13">
        <v>8</v>
      </c>
      <c r="E33" s="14">
        <f t="shared" si="0"/>
        <v>1.104</v>
      </c>
      <c r="F33" s="10">
        <f t="shared" si="6"/>
        <v>9.104</v>
      </c>
      <c r="G33" s="15">
        <f t="shared" si="7"/>
        <v>1.3656</v>
      </c>
      <c r="H33" s="16">
        <v>10</v>
      </c>
    </row>
    <row r="34" spans="2:8" ht="30">
      <c r="B34" s="11">
        <v>8</v>
      </c>
      <c r="C34" s="12" t="s">
        <v>30</v>
      </c>
      <c r="D34" s="13">
        <v>195</v>
      </c>
      <c r="E34" s="14">
        <f t="shared" si="0"/>
        <v>26.91</v>
      </c>
      <c r="F34" s="10">
        <f t="shared" si="6"/>
        <v>221.91</v>
      </c>
      <c r="G34" s="15">
        <f t="shared" si="7"/>
        <v>33.2865</v>
      </c>
      <c r="H34" s="16">
        <f>F34</f>
        <v>221.91</v>
      </c>
    </row>
    <row r="35" spans="2:8" ht="30">
      <c r="B35" s="11">
        <f aca="true" t="shared" si="8" ref="B35:B43">1+B34</f>
        <v>9</v>
      </c>
      <c r="C35" s="12" t="s">
        <v>31</v>
      </c>
      <c r="D35" s="13">
        <v>195</v>
      </c>
      <c r="E35" s="14">
        <f t="shared" si="0"/>
        <v>26.91</v>
      </c>
      <c r="F35" s="10">
        <f t="shared" si="6"/>
        <v>221.91</v>
      </c>
      <c r="G35" s="15">
        <f t="shared" si="7"/>
        <v>33.2865</v>
      </c>
      <c r="H35" s="16">
        <f>F35</f>
        <v>221.91</v>
      </c>
    </row>
    <row r="36" spans="2:8" ht="15">
      <c r="B36" s="11">
        <f t="shared" si="8"/>
        <v>10</v>
      </c>
      <c r="C36" s="12" t="s">
        <v>32</v>
      </c>
      <c r="D36" s="13">
        <v>525</v>
      </c>
      <c r="E36" s="14">
        <f t="shared" si="0"/>
        <v>72.45</v>
      </c>
      <c r="F36" s="10">
        <f t="shared" si="6"/>
        <v>597.45</v>
      </c>
      <c r="G36" s="15">
        <f t="shared" si="7"/>
        <v>89.6175</v>
      </c>
      <c r="H36" s="16">
        <v>598</v>
      </c>
    </row>
    <row r="37" spans="2:8" ht="15">
      <c r="B37" s="11">
        <f t="shared" si="8"/>
        <v>11</v>
      </c>
      <c r="C37" s="12" t="s">
        <v>33</v>
      </c>
      <c r="D37" s="13">
        <v>525</v>
      </c>
      <c r="E37" s="14">
        <f t="shared" si="0"/>
        <v>72.45</v>
      </c>
      <c r="F37" s="10">
        <f t="shared" si="6"/>
        <v>597.45</v>
      </c>
      <c r="G37" s="15">
        <f t="shared" si="7"/>
        <v>89.6175</v>
      </c>
      <c r="H37" s="16">
        <v>598</v>
      </c>
    </row>
    <row r="38" spans="2:8" ht="15">
      <c r="B38" s="11">
        <f t="shared" si="8"/>
        <v>12</v>
      </c>
      <c r="C38" s="12" t="s">
        <v>34</v>
      </c>
      <c r="D38" s="13">
        <v>382</v>
      </c>
      <c r="E38" s="14">
        <f t="shared" si="0"/>
        <v>52.716</v>
      </c>
      <c r="F38" s="10">
        <f t="shared" si="6"/>
        <v>434.716</v>
      </c>
      <c r="G38" s="15">
        <f t="shared" si="7"/>
        <v>65.20739999999999</v>
      </c>
      <c r="H38" s="16">
        <f>F38</f>
        <v>434.716</v>
      </c>
    </row>
    <row r="39" spans="2:8" ht="15">
      <c r="B39" s="11">
        <f t="shared" si="8"/>
        <v>13</v>
      </c>
      <c r="C39" s="12" t="s">
        <v>35</v>
      </c>
      <c r="D39" s="13">
        <v>110</v>
      </c>
      <c r="E39" s="14">
        <f t="shared" si="0"/>
        <v>15.18</v>
      </c>
      <c r="F39" s="10">
        <f t="shared" si="6"/>
        <v>125.18</v>
      </c>
      <c r="G39" s="15">
        <f t="shared" si="7"/>
        <v>18.777</v>
      </c>
      <c r="H39" s="16">
        <v>126</v>
      </c>
    </row>
    <row r="40" spans="2:8" ht="15">
      <c r="B40" s="11">
        <f t="shared" si="8"/>
        <v>14</v>
      </c>
      <c r="C40" s="12" t="s">
        <v>36</v>
      </c>
      <c r="D40" s="13">
        <v>185</v>
      </c>
      <c r="E40" s="14">
        <f t="shared" si="0"/>
        <v>25.53</v>
      </c>
      <c r="F40" s="10">
        <f t="shared" si="6"/>
        <v>210.53</v>
      </c>
      <c r="G40" s="15">
        <f t="shared" si="7"/>
        <v>31.5795</v>
      </c>
      <c r="H40" s="16">
        <f>F40</f>
        <v>210.53</v>
      </c>
    </row>
    <row r="41" spans="2:8" ht="30">
      <c r="B41" s="11">
        <f t="shared" si="8"/>
        <v>15</v>
      </c>
      <c r="C41" s="21" t="s">
        <v>37</v>
      </c>
      <c r="D41" s="13">
        <v>110</v>
      </c>
      <c r="E41" s="14">
        <f t="shared" si="0"/>
        <v>15.18</v>
      </c>
      <c r="F41" s="10">
        <f t="shared" si="6"/>
        <v>125.18</v>
      </c>
      <c r="G41" s="15">
        <f t="shared" si="7"/>
        <v>18.777</v>
      </c>
      <c r="H41" s="16">
        <v>126</v>
      </c>
    </row>
    <row r="42" spans="2:8" ht="39.75" customHeight="1">
      <c r="B42" s="11">
        <f t="shared" si="8"/>
        <v>16</v>
      </c>
      <c r="C42" s="21" t="s">
        <v>38</v>
      </c>
      <c r="D42" s="13">
        <v>82</v>
      </c>
      <c r="E42" s="14">
        <f t="shared" si="0"/>
        <v>11.316</v>
      </c>
      <c r="F42" s="10">
        <f t="shared" si="6"/>
        <v>93.316</v>
      </c>
      <c r="G42" s="15">
        <f t="shared" si="7"/>
        <v>13.9974</v>
      </c>
      <c r="H42" s="16">
        <v>94</v>
      </c>
    </row>
    <row r="43" spans="2:8" ht="46.5" customHeight="1">
      <c r="B43" s="11">
        <f t="shared" si="8"/>
        <v>17</v>
      </c>
      <c r="C43" s="12" t="s">
        <v>39</v>
      </c>
      <c r="D43" s="13">
        <v>15</v>
      </c>
      <c r="E43" s="14">
        <f t="shared" si="0"/>
        <v>2.07</v>
      </c>
      <c r="F43" s="10">
        <f t="shared" si="6"/>
        <v>17.07</v>
      </c>
      <c r="G43" s="15">
        <f t="shared" si="7"/>
        <v>2.5604999999999998</v>
      </c>
      <c r="H43" s="16">
        <v>18</v>
      </c>
    </row>
    <row r="44" spans="2:8" ht="24.75" customHeight="1">
      <c r="B44" s="11"/>
      <c r="C44" s="43" t="s">
        <v>40</v>
      </c>
      <c r="D44" s="43"/>
      <c r="E44" s="14"/>
      <c r="F44" s="10"/>
      <c r="G44" s="15"/>
      <c r="H44" s="16"/>
    </row>
    <row r="45" spans="2:8" ht="15">
      <c r="B45" s="11">
        <v>18</v>
      </c>
      <c r="C45" s="12" t="s">
        <v>41</v>
      </c>
      <c r="D45" s="13">
        <v>740</v>
      </c>
      <c r="E45" s="14">
        <f aca="true" t="shared" si="9" ref="E45:E53">D45*13.8/100</f>
        <v>102.12</v>
      </c>
      <c r="F45" s="10">
        <f aca="true" t="shared" si="10" ref="F45:F53">D45+E45</f>
        <v>842.12</v>
      </c>
      <c r="G45" s="15">
        <f aca="true" t="shared" si="11" ref="G45:G53">F45*0.15</f>
        <v>126.318</v>
      </c>
      <c r="H45" s="16">
        <v>843</v>
      </c>
    </row>
    <row r="46" spans="2:8" ht="15">
      <c r="B46" s="11">
        <f aca="true" t="shared" si="12" ref="B46:B53">1+B45</f>
        <v>19</v>
      </c>
      <c r="C46" s="12" t="s">
        <v>42</v>
      </c>
      <c r="D46" s="13">
        <v>740</v>
      </c>
      <c r="E46" s="14">
        <f t="shared" si="9"/>
        <v>102.12</v>
      </c>
      <c r="F46" s="10">
        <f t="shared" si="10"/>
        <v>842.12</v>
      </c>
      <c r="G46" s="15">
        <f t="shared" si="11"/>
        <v>126.318</v>
      </c>
      <c r="H46" s="16">
        <v>843</v>
      </c>
    </row>
    <row r="47" spans="2:8" ht="15">
      <c r="B47" s="11">
        <f t="shared" si="12"/>
        <v>20</v>
      </c>
      <c r="C47" s="12" t="s">
        <v>43</v>
      </c>
      <c r="D47" s="13">
        <v>437</v>
      </c>
      <c r="E47" s="14">
        <f t="shared" si="9"/>
        <v>60.306000000000004</v>
      </c>
      <c r="F47" s="10">
        <f t="shared" si="10"/>
        <v>497.306</v>
      </c>
      <c r="G47" s="15">
        <f t="shared" si="11"/>
        <v>74.5959</v>
      </c>
      <c r="H47" s="16">
        <v>498</v>
      </c>
    </row>
    <row r="48" spans="2:8" ht="15">
      <c r="B48" s="11">
        <f t="shared" si="12"/>
        <v>21</v>
      </c>
      <c r="C48" s="12" t="s">
        <v>44</v>
      </c>
      <c r="D48" s="13">
        <v>437</v>
      </c>
      <c r="E48" s="14">
        <f t="shared" si="9"/>
        <v>60.306000000000004</v>
      </c>
      <c r="F48" s="10">
        <f t="shared" si="10"/>
        <v>497.306</v>
      </c>
      <c r="G48" s="15">
        <f t="shared" si="11"/>
        <v>74.5959</v>
      </c>
      <c r="H48" s="16">
        <v>498</v>
      </c>
    </row>
    <row r="49" spans="2:8" ht="15">
      <c r="B49" s="11">
        <f t="shared" si="12"/>
        <v>22</v>
      </c>
      <c r="C49" s="12" t="s">
        <v>45</v>
      </c>
      <c r="D49" s="13">
        <v>150</v>
      </c>
      <c r="E49" s="14">
        <f t="shared" si="9"/>
        <v>20.7</v>
      </c>
      <c r="F49" s="10">
        <f t="shared" si="10"/>
        <v>170.7</v>
      </c>
      <c r="G49" s="15">
        <f t="shared" si="11"/>
        <v>25.604999999999997</v>
      </c>
      <c r="H49" s="16">
        <f>F49</f>
        <v>170.7</v>
      </c>
    </row>
    <row r="50" spans="2:8" ht="15">
      <c r="B50" s="11">
        <f t="shared" si="12"/>
        <v>23</v>
      </c>
      <c r="C50" s="12" t="s">
        <v>46</v>
      </c>
      <c r="D50" s="13">
        <v>138</v>
      </c>
      <c r="E50" s="14">
        <f t="shared" si="9"/>
        <v>19.044</v>
      </c>
      <c r="F50" s="10">
        <f t="shared" si="10"/>
        <v>157.044</v>
      </c>
      <c r="G50" s="15">
        <f t="shared" si="11"/>
        <v>23.5566</v>
      </c>
      <c r="H50" s="16">
        <v>158</v>
      </c>
    </row>
    <row r="51" spans="2:8" ht="15">
      <c r="B51" s="11">
        <f t="shared" si="12"/>
        <v>24</v>
      </c>
      <c r="C51" s="12" t="s">
        <v>47</v>
      </c>
      <c r="D51" s="13">
        <v>150</v>
      </c>
      <c r="E51" s="14">
        <f t="shared" si="9"/>
        <v>20.7</v>
      </c>
      <c r="F51" s="10">
        <f t="shared" si="10"/>
        <v>170.7</v>
      </c>
      <c r="G51" s="15">
        <f t="shared" si="11"/>
        <v>25.604999999999997</v>
      </c>
      <c r="H51" s="16">
        <f>F51</f>
        <v>170.7</v>
      </c>
    </row>
    <row r="52" spans="2:8" ht="15">
      <c r="B52" s="11">
        <f t="shared" si="12"/>
        <v>25</v>
      </c>
      <c r="C52" s="12" t="s">
        <v>48</v>
      </c>
      <c r="D52" s="13">
        <v>68</v>
      </c>
      <c r="E52" s="14">
        <f t="shared" si="9"/>
        <v>9.384</v>
      </c>
      <c r="F52" s="10">
        <f t="shared" si="10"/>
        <v>77.384</v>
      </c>
      <c r="G52" s="15">
        <f t="shared" si="11"/>
        <v>11.6076</v>
      </c>
      <c r="H52" s="16">
        <v>78</v>
      </c>
    </row>
    <row r="53" spans="2:8" ht="15">
      <c r="B53" s="11">
        <f t="shared" si="12"/>
        <v>26</v>
      </c>
      <c r="C53" s="12" t="s">
        <v>49</v>
      </c>
      <c r="D53" s="13">
        <v>138</v>
      </c>
      <c r="E53" s="14">
        <f t="shared" si="9"/>
        <v>19.044</v>
      </c>
      <c r="F53" s="10">
        <f t="shared" si="10"/>
        <v>157.044</v>
      </c>
      <c r="G53" s="15">
        <f t="shared" si="11"/>
        <v>23.5566</v>
      </c>
      <c r="H53" s="16">
        <v>158</v>
      </c>
    </row>
    <row r="54" spans="2:8" ht="23.25" customHeight="1">
      <c r="B54" s="11"/>
      <c r="C54" s="43" t="s">
        <v>50</v>
      </c>
      <c r="D54" s="43"/>
      <c r="E54" s="14"/>
      <c r="F54" s="10"/>
      <c r="G54" s="15"/>
      <c r="H54" s="16"/>
    </row>
    <row r="55" spans="2:8" ht="15">
      <c r="B55" s="11">
        <v>27</v>
      </c>
      <c r="C55" s="12" t="s">
        <v>41</v>
      </c>
      <c r="D55" s="13">
        <v>295</v>
      </c>
      <c r="E55" s="14">
        <f aca="true" t="shared" si="13" ref="E55:E64">D55*13.8/100</f>
        <v>40.71</v>
      </c>
      <c r="F55" s="10">
        <f aca="true" t="shared" si="14" ref="F55:F64">D55+E55</f>
        <v>335.71</v>
      </c>
      <c r="G55" s="15">
        <f aca="true" t="shared" si="15" ref="G55:G64">F55*0.15</f>
        <v>50.3565</v>
      </c>
      <c r="H55" s="16">
        <f aca="true" t="shared" si="16" ref="H55:H64">F55</f>
        <v>335.71</v>
      </c>
    </row>
    <row r="56" spans="2:8" ht="15">
      <c r="B56" s="11">
        <f aca="true" t="shared" si="17" ref="B56:B64">1+B55</f>
        <v>28</v>
      </c>
      <c r="C56" s="12" t="s">
        <v>42</v>
      </c>
      <c r="D56" s="13">
        <v>295</v>
      </c>
      <c r="E56" s="14">
        <f t="shared" si="13"/>
        <v>40.71</v>
      </c>
      <c r="F56" s="10">
        <f t="shared" si="14"/>
        <v>335.71</v>
      </c>
      <c r="G56" s="15">
        <f t="shared" si="15"/>
        <v>50.3565</v>
      </c>
      <c r="H56" s="16">
        <f t="shared" si="16"/>
        <v>335.71</v>
      </c>
    </row>
    <row r="57" spans="2:8" ht="15">
      <c r="B57" s="11">
        <f t="shared" si="17"/>
        <v>29</v>
      </c>
      <c r="C57" s="12" t="s">
        <v>43</v>
      </c>
      <c r="D57" s="13">
        <v>150</v>
      </c>
      <c r="E57" s="14">
        <f t="shared" si="13"/>
        <v>20.7</v>
      </c>
      <c r="F57" s="10">
        <f t="shared" si="14"/>
        <v>170.7</v>
      </c>
      <c r="G57" s="15">
        <f t="shared" si="15"/>
        <v>25.604999999999997</v>
      </c>
      <c r="H57" s="16">
        <f t="shared" si="16"/>
        <v>170.7</v>
      </c>
    </row>
    <row r="58" spans="2:8" ht="15">
      <c r="B58" s="11">
        <f t="shared" si="17"/>
        <v>30</v>
      </c>
      <c r="C58" s="12" t="s">
        <v>51</v>
      </c>
      <c r="D58" s="13">
        <v>150</v>
      </c>
      <c r="E58" s="14">
        <f t="shared" si="13"/>
        <v>20.7</v>
      </c>
      <c r="F58" s="10">
        <f t="shared" si="14"/>
        <v>170.7</v>
      </c>
      <c r="G58" s="15">
        <f t="shared" si="15"/>
        <v>25.604999999999997</v>
      </c>
      <c r="H58" s="16">
        <f t="shared" si="16"/>
        <v>170.7</v>
      </c>
    </row>
    <row r="59" spans="2:8" ht="15">
      <c r="B59" s="11">
        <f t="shared" si="17"/>
        <v>31</v>
      </c>
      <c r="C59" s="12" t="s">
        <v>52</v>
      </c>
      <c r="D59" s="13">
        <v>75</v>
      </c>
      <c r="E59" s="14">
        <f t="shared" si="13"/>
        <v>10.35</v>
      </c>
      <c r="F59" s="10">
        <f t="shared" si="14"/>
        <v>85.35</v>
      </c>
      <c r="G59" s="15">
        <f t="shared" si="15"/>
        <v>12.802499999999998</v>
      </c>
      <c r="H59" s="16">
        <f t="shared" si="16"/>
        <v>85.35</v>
      </c>
    </row>
    <row r="60" spans="2:8" ht="15">
      <c r="B60" s="11">
        <f t="shared" si="17"/>
        <v>32</v>
      </c>
      <c r="C60" s="12" t="s">
        <v>53</v>
      </c>
      <c r="D60" s="13">
        <v>82</v>
      </c>
      <c r="E60" s="14">
        <f t="shared" si="13"/>
        <v>11.316</v>
      </c>
      <c r="F60" s="10">
        <f t="shared" si="14"/>
        <v>93.316</v>
      </c>
      <c r="G60" s="15">
        <f t="shared" si="15"/>
        <v>13.9974</v>
      </c>
      <c r="H60" s="16">
        <f t="shared" si="16"/>
        <v>93.316</v>
      </c>
    </row>
    <row r="61" spans="2:8" ht="15">
      <c r="B61" s="11">
        <f t="shared" si="17"/>
        <v>33</v>
      </c>
      <c r="C61" s="12" t="s">
        <v>54</v>
      </c>
      <c r="D61" s="13">
        <v>67</v>
      </c>
      <c r="E61" s="14">
        <f t="shared" si="13"/>
        <v>9.246</v>
      </c>
      <c r="F61" s="10">
        <f t="shared" si="14"/>
        <v>76.246</v>
      </c>
      <c r="G61" s="15">
        <f t="shared" si="15"/>
        <v>11.4369</v>
      </c>
      <c r="H61" s="16">
        <f t="shared" si="16"/>
        <v>76.246</v>
      </c>
    </row>
    <row r="62" spans="2:8" ht="15">
      <c r="B62" s="11">
        <f t="shared" si="17"/>
        <v>34</v>
      </c>
      <c r="C62" s="12" t="s">
        <v>55</v>
      </c>
      <c r="D62" s="13">
        <v>76</v>
      </c>
      <c r="E62" s="14">
        <f t="shared" si="13"/>
        <v>10.488</v>
      </c>
      <c r="F62" s="10">
        <f t="shared" si="14"/>
        <v>86.488</v>
      </c>
      <c r="G62" s="15">
        <f t="shared" si="15"/>
        <v>12.9732</v>
      </c>
      <c r="H62" s="16">
        <f t="shared" si="16"/>
        <v>86.488</v>
      </c>
    </row>
    <row r="63" spans="2:8" ht="15">
      <c r="B63" s="11">
        <f t="shared" si="17"/>
        <v>35</v>
      </c>
      <c r="C63" s="12" t="s">
        <v>48</v>
      </c>
      <c r="D63" s="13">
        <v>68</v>
      </c>
      <c r="E63" s="14">
        <f t="shared" si="13"/>
        <v>9.384</v>
      </c>
      <c r="F63" s="10">
        <f t="shared" si="14"/>
        <v>77.384</v>
      </c>
      <c r="G63" s="15">
        <f t="shared" si="15"/>
        <v>11.6076</v>
      </c>
      <c r="H63" s="16">
        <f t="shared" si="16"/>
        <v>77.384</v>
      </c>
    </row>
    <row r="64" spans="2:8" ht="15">
      <c r="B64" s="11">
        <f t="shared" si="17"/>
        <v>36</v>
      </c>
      <c r="C64" s="12" t="s">
        <v>56</v>
      </c>
      <c r="D64" s="13">
        <v>68</v>
      </c>
      <c r="E64" s="14">
        <f t="shared" si="13"/>
        <v>9.384</v>
      </c>
      <c r="F64" s="10">
        <f t="shared" si="14"/>
        <v>77.384</v>
      </c>
      <c r="G64" s="15">
        <f t="shared" si="15"/>
        <v>11.6076</v>
      </c>
      <c r="H64" s="16">
        <f t="shared" si="16"/>
        <v>77.384</v>
      </c>
    </row>
    <row r="66" spans="2:252" s="31" customFormat="1" ht="12.75" customHeight="1">
      <c r="B66" s="9"/>
      <c r="C66" s="44" t="s">
        <v>61</v>
      </c>
      <c r="D66" s="44"/>
      <c r="E66" s="29"/>
      <c r="F66" s="30"/>
      <c r="G66" s="2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</row>
    <row r="67" spans="2:252" s="31" customFormat="1" ht="12.75" customHeight="1">
      <c r="B67" s="9"/>
      <c r="C67" s="44" t="s">
        <v>67</v>
      </c>
      <c r="D67" s="44"/>
      <c r="E67" s="29"/>
      <c r="F67" s="30"/>
      <c r="G67" s="2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</row>
    <row r="68" spans="2:252" s="31" customFormat="1" ht="15">
      <c r="B68" s="9"/>
      <c r="C68" s="39" t="s">
        <v>68</v>
      </c>
      <c r="D68" s="40"/>
      <c r="E68" s="33" t="s">
        <v>62</v>
      </c>
      <c r="F68" s="33"/>
      <c r="G68" s="33"/>
      <c r="H68" s="31" t="s">
        <v>69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</row>
    <row r="69" spans="2:252" s="31" customFormat="1" ht="15" customHeight="1">
      <c r="B69" s="9"/>
      <c r="C69" s="32"/>
      <c r="D69" s="47" t="s">
        <v>63</v>
      </c>
      <c r="E69" s="47"/>
      <c r="F69" s="47"/>
      <c r="G69" s="47"/>
      <c r="H69" s="47"/>
      <c r="I69" s="47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</row>
    <row r="70" spans="2:252" s="31" customFormat="1" ht="15" customHeight="1">
      <c r="B70" s="9"/>
      <c r="D70" s="48" t="s">
        <v>64</v>
      </c>
      <c r="E70" s="48"/>
      <c r="F70" s="48"/>
      <c r="G70" s="48"/>
      <c r="H70" s="48"/>
      <c r="I70" s="4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</row>
    <row r="71" spans="2:252" s="31" customFormat="1" ht="15">
      <c r="B71" s="9"/>
      <c r="C71" s="32"/>
      <c r="D71" s="41"/>
      <c r="E71" s="41"/>
      <c r="F71" s="41"/>
      <c r="G71" s="41"/>
      <c r="H71" s="4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</row>
  </sheetData>
  <sheetProtection selectLockedCells="1" selectUnlockedCells="1"/>
  <mergeCells count="9">
    <mergeCell ref="D71:H71"/>
    <mergeCell ref="D70:I70"/>
    <mergeCell ref="D69:I69"/>
    <mergeCell ref="C16:D16"/>
    <mergeCell ref="C29:D29"/>
    <mergeCell ref="C44:D44"/>
    <mergeCell ref="C54:D54"/>
    <mergeCell ref="C66:D66"/>
    <mergeCell ref="C67:D67"/>
  </mergeCells>
  <printOptions/>
  <pageMargins left="0.31527777777777777" right="0.31527777777777777" top="0.5513888888888889" bottom="0.3541666666666667" header="0.5118055555555555" footer="0.5118055555555555"/>
  <pageSetup horizontalDpi="300" verticalDpi="300" orientation="portrait" scale="79" r:id="rId1"/>
  <rowBreaks count="2" manualBreakCount="2">
    <brk id="43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Raul</cp:lastModifiedBy>
  <cp:lastPrinted>2023-12-07T11:26:01Z</cp:lastPrinted>
  <dcterms:modified xsi:type="dcterms:W3CDTF">2023-12-07T11:27:04Z</dcterms:modified>
  <cp:category/>
  <cp:version/>
  <cp:contentType/>
  <cp:contentStatus/>
</cp:coreProperties>
</file>